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760"/>
  </bookViews>
  <sheets>
    <sheet name="Аркуш1" sheetId="1" r:id="rId1"/>
    <sheet name="Аркуш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G50" i="1"/>
  <c r="I67" i="1" l="1"/>
  <c r="G67" i="1"/>
  <c r="I66" i="1"/>
  <c r="G66" i="1"/>
  <c r="G18" i="1" l="1"/>
  <c r="I16" i="1"/>
  <c r="G16" i="1"/>
  <c r="I49" i="1"/>
  <c r="G44" i="1"/>
  <c r="G60" i="1" l="1"/>
  <c r="I18" i="1"/>
  <c r="I58" i="2" l="1"/>
  <c r="I57" i="2"/>
  <c r="H56" i="2"/>
  <c r="G56" i="2"/>
  <c r="I56" i="2" s="1"/>
  <c r="I55" i="2"/>
  <c r="I54" i="2"/>
  <c r="G53" i="2"/>
  <c r="I53" i="2" s="1"/>
  <c r="I52" i="2"/>
  <c r="I51" i="2"/>
  <c r="I50" i="2"/>
  <c r="I49" i="2"/>
  <c r="I48" i="2"/>
  <c r="G46" i="2"/>
  <c r="I44" i="2"/>
  <c r="I43" i="2"/>
  <c r="I42" i="2"/>
  <c r="I41" i="2"/>
  <c r="G40" i="2"/>
  <c r="I40" i="2" s="1"/>
  <c r="I39" i="2"/>
  <c r="I38" i="2"/>
  <c r="G38" i="2"/>
  <c r="I31" i="2"/>
  <c r="I30" i="2" s="1"/>
  <c r="G30" i="2"/>
  <c r="I29" i="2"/>
  <c r="I28" i="2"/>
  <c r="G27" i="2"/>
  <c r="I27" i="2" s="1"/>
  <c r="I26" i="2"/>
  <c r="I25" i="2"/>
  <c r="G24" i="2"/>
  <c r="I24" i="2" s="1"/>
  <c r="I20" i="2"/>
  <c r="I19" i="2"/>
  <c r="I18" i="2"/>
  <c r="I17" i="2"/>
  <c r="G16" i="2"/>
  <c r="I16" i="2" s="1"/>
  <c r="I46" i="2" l="1"/>
  <c r="G13" i="2"/>
  <c r="I55" i="1"/>
  <c r="I56" i="1"/>
  <c r="I54" i="1"/>
  <c r="I13" i="2" l="1"/>
  <c r="I12" i="2" s="1"/>
  <c r="I59" i="2" s="1"/>
  <c r="G12" i="2"/>
  <c r="G59" i="2" s="1"/>
  <c r="I21" i="1"/>
  <c r="I22" i="1"/>
  <c r="I48" i="1"/>
  <c r="I53" i="1" l="1"/>
  <c r="I52" i="1"/>
  <c r="I50" i="1" s="1"/>
  <c r="G29" i="1"/>
  <c r="I29" i="1" s="1"/>
  <c r="I31" i="1"/>
  <c r="I64" i="1" l="1"/>
  <c r="I65" i="1"/>
  <c r="I42" i="1" l="1"/>
  <c r="G41" i="1"/>
  <c r="G32" i="1"/>
  <c r="I33" i="1"/>
  <c r="I32" i="1" s="1"/>
  <c r="I30" i="1"/>
  <c r="I44" i="1"/>
  <c r="I47" i="1"/>
  <c r="I46" i="1"/>
  <c r="I45" i="1"/>
  <c r="I20" i="1"/>
  <c r="I41" i="1" l="1"/>
  <c r="I61" i="1"/>
  <c r="I27" i="1"/>
  <c r="G26" i="1"/>
  <c r="G15" i="1" s="1"/>
  <c r="I19" i="1"/>
  <c r="I62" i="1"/>
  <c r="I63" i="1"/>
  <c r="I28" i="1"/>
  <c r="I26" i="1" l="1"/>
  <c r="I60" i="1"/>
  <c r="G14" i="1" l="1"/>
  <c r="G69" i="1" s="1"/>
  <c r="I15" i="1"/>
  <c r="I14" i="1" s="1"/>
  <c r="I69" i="1" s="1"/>
</calcChain>
</file>

<file path=xl/sharedStrings.xml><?xml version="1.0" encoding="utf-8"?>
<sst xmlns="http://schemas.openxmlformats.org/spreadsheetml/2006/main" count="340" uniqueCount="115">
  <si>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</si>
  <si>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</si>
  <si>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</si>
  <si>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</si>
  <si>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</si>
  <si>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</si>
  <si>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</si>
  <si>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</si>
  <si>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</si>
  <si>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</si>
  <si>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</si>
  <si>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</si>
  <si>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</si>
  <si>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</si>
  <si>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</si>
  <si>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0116030</t>
  </si>
  <si>
    <t>6030</t>
  </si>
  <si>
    <t>0620</t>
  </si>
  <si>
    <t>Організація благоустрою населених пунктів</t>
  </si>
  <si>
    <t>УСЬОГО</t>
  </si>
  <si>
    <t>X</t>
  </si>
  <si>
    <t>0110000</t>
  </si>
  <si>
    <t>-</t>
  </si>
  <si>
    <t>03539000000</t>
  </si>
  <si>
    <t>Городищенська сiльська рада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</si>
  <si>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</si>
  <si>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</si>
  <si>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</si>
  <si>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</si>
  <si>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</si>
  <si>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</si>
  <si>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</si>
  <si>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</si>
  <si>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Капітальні видатки ( придбання шкільного автобуса співфінансування)</t>
  </si>
  <si>
    <t>Капітальний ремонт даху Загальноосвітньої школи І-ІІІ ступеня с.Колодеже на вул..Шкільна,3 Горохівського району Волинської області</t>
  </si>
  <si>
    <t>Х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</si>
  <si>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</si>
  <si>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</si>
  <si>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</si>
  <si>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</si>
  <si>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0117321</t>
  </si>
  <si>
    <t>7321</t>
  </si>
  <si>
    <t>0443</t>
  </si>
  <si>
    <t>Будівництво-1 освітніх установ та закладів</t>
  </si>
  <si>
    <t>0111010</t>
  </si>
  <si>
    <t>1010</t>
  </si>
  <si>
    <t>0910</t>
  </si>
  <si>
    <t>Надання дошкільної освіти</t>
  </si>
  <si>
    <t>Капітальні видатки ( придбання електричної плити Угринівський ЗДО "Зірочка")</t>
  </si>
  <si>
    <t>0111061</t>
  </si>
  <si>
    <t>1061</t>
  </si>
  <si>
    <t>0111200</t>
  </si>
  <si>
    <t>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</si>
  <si>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</si>
  <si>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</si>
  <si>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Капітальні видатки ( придбання предметів та матеріалів)</t>
  </si>
  <si>
    <t>Капітальні видатки ( елементи дитячого майданчику)</t>
  </si>
  <si>
    <t>Спортзал в городищенському ЗЗСО І-ІІІ ступенів в с.Городище Луцького району Волинської області - капітальний ремонт</t>
  </si>
  <si>
    <t>Вуличне освітлення  по вул.Прилісна, Польова, Зелена в с.Ниви- Губинські Луцького району Волинської області - реконструкція</t>
  </si>
  <si>
    <t>Мережа вуличного освітлення від КТП № 152,ПЛ-04  кВ Л-2 в с.Загаї  Горохівського району Волинської області - реконструкція</t>
  </si>
  <si>
    <t>Виготовлення проектної документації " С030221/Н-17/ Маруся-Михлин " -капітальний ремонт</t>
  </si>
  <si>
    <t xml:space="preserve">Зміни до додатку №5 до рішення сільської ради "Про бюджет Городищенської сільської територіальної громади на 2021 рік" </t>
  </si>
  <si>
    <t>Виготовлення проектної документації " С030208/О 030214/ Сенкевичівка-Жабче ( на Боремель)" - капітальний ремонт</t>
  </si>
  <si>
    <t>Виготовлення проектної документації "Дорожнє покриття проїжджої частини  вулиці Шевченка смт Сенкевичівка Городищенської сільської ради Луцького району Волинської області - капітальний ремонт</t>
  </si>
  <si>
    <t>Спортивнийзал  Городищенського ЗЗСО І-ІІІ ступенів в с.Городище вул.Шкільна,37 Луцького району Волинської області - Капітальний ремонт</t>
  </si>
  <si>
    <t>Чаруківський дошкільний навчальний заклад "Дзвіночок" по вул.Шкільна,10 села Чаруків Луцького району Волинської області - капітальний ремонт</t>
  </si>
  <si>
    <t>Колодеженський ліцей Городищенської сільської ради Луцького району Волинської області  с.Колодеже вул.Шкільна,3- капітальний ремонт даху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</si>
  <si>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</si>
  <si>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</si>
  <si>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</si>
  <si>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</si>
  <si>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 (придбання елементів дитячого майданчика для с.Сенкевичівка Луцького району Волинської області)</t>
  </si>
  <si>
    <t>Чаруківський дошкільний навчальний заклад «Дзвіночок» по вул. Шкільна,10 села Чаруків Луцького району Волинської області - Реконструкція</t>
  </si>
  <si>
    <t>Капітальні видатки (Придбання обладнання і предметів довгострокового користування)</t>
  </si>
  <si>
    <t>Реконструкція мережі вуличного освітлення від ТП №28204 по вул.Рибгоспна в с.Несвіч Луцького району Волинської області" - реконструкція</t>
  </si>
  <si>
    <t>Комерційний вузол обліку газу в зв’язку з облаштуванням засобами дистанційної передачі даних паливної ЗОШ І-111 по вул. Центральна 5 в с.Несвіч Луцького району Волинської області - реконструкція</t>
  </si>
  <si>
    <t>Капітальні видатки ( придбання ноутбука)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</si>
  <si>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</si>
  <si>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</si>
  <si>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</si>
  <si>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</si>
  <si>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</si>
  <si>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</si>
  <si>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</si>
  <si>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</si>
  <si>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</si>
  <si>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</si>
  <si>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Придбання елементів дитячого майданчика для с.Шклинь Луцького району Волинської області</t>
  </si>
  <si>
    <t xml:space="preserve"> ( Благоустрій території) Угринівського закладу дошкільної освіти «Зірочка» Городищенської сільської ради по вул.Зелена,1 в селі Угринів Луцького району Волинської області -Капітальний ремонт</t>
  </si>
  <si>
    <t>Спортивний зал Городищенського закладу загальної середньої освіти І-ІІІ ступенів Городищенської сільської ради за адресою вул.Шкільна,37, в селі Городище Луцького  району Волинської області - Капітальний ремонт</t>
  </si>
  <si>
    <t>( Благоустрій території) Угринівського закладу дошкільної освіти «Зірочка» Городищенської сільської ради по вул.Зелена,1 в селі Угринів Луцького району Волинської області -Капітальний ремонт (проект)</t>
  </si>
  <si>
    <t>Голова</t>
  </si>
  <si>
    <t>Світлана СОКОЛЮК</t>
  </si>
  <si>
    <t>до рішення сільської ради від 03.09.2021р. №9/2"Про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</si>
  <si>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</si>
  <si>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</si>
  <si>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Додаток 5</t>
  </si>
  <si>
    <t>Капітальні видатки (Придбання обладнання і предметів довгострокового користування зупинка в с.Михлин)</t>
  </si>
  <si>
    <t xml:space="preserve"> "Дорожнє покриття проїжджої частини  вулиці Шевченка смт Сенкевичівка Городищенської сільської ради Луцького району Волинської області - капітальний ремонт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</si>
  <si>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</si>
  <si>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</si>
  <si>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Фінансовий відділ Городищенської сільської ради</t>
  </si>
  <si>
    <t>3710160</t>
  </si>
  <si>
    <t>0160</t>
  </si>
  <si>
    <t>Благоустрій території ЗДО "Зірочка" с.Угринів Капітальний ремонт</t>
  </si>
  <si>
    <t>Перепланування санвузлів Сенкевичівського ліцею Городищенської сільської ради Луцького району Волинської області  см. Сенкевичівка, вул.Жовтнева,8- капітальний ремонт</t>
  </si>
  <si>
    <t xml:space="preserve">Зміни до додатку №6 до рішення сільської ради "Про бюджет Городищенської сільської територіальної громади на 2021 рік" </t>
  </si>
  <si>
    <t>Додаток 4</t>
  </si>
  <si>
    <t>Капітальні видатки (придбання елементів дитячого майданчика для с.Чаруків Луцького району Волинської області)</t>
  </si>
  <si>
    <t>Капітальні видатки (Придбання комп’ютерної техніки та оргтехніки для закладів освіти Городищенської сільської ради Волинської області)</t>
  </si>
  <si>
    <t>Мережа вуличного освітлення від ТП №28204 по вул.Рибгоспна  в с.Несвіч Луцького району волинської області - Реконструкція</t>
  </si>
  <si>
    <t>до рішення сільської ради від 26.11.2021р. №12/8"Про внесення змін до</t>
  </si>
  <si>
    <t xml:space="preserve">Про  бюджет Городищенської сільської територіальної громади на 2021 рік </t>
  </si>
  <si>
    <t>Капітальні видатки (Придбання обладнання і предметів довгострокового користування, принтер, ноутбук)</t>
  </si>
  <si>
    <t>Капітальні видатки (Придбання обладнання і предметів довгострокового користування,принтер)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</si>
</sst>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#,&quot;-&quot;"/>
    <numFmt numFmtId="165" formatCode="#,##0.0;\-#,##0.0;#.0,&quot;-&quot;"/>
    <numFmt numFmtId="166" formatCode="#,##0.00;\-#,##0.00;#.00,&quot;-&quot;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0" xfId="0" quotePrefix="1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4" fontId="8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8" fillId="3" borderId="1" xfId="0" quotePrefix="1" applyFont="1" applyFill="1" applyBorder="1" applyAlignment="1">
      <alignment horizontal="center" vertical="center" wrapText="1"/>
    </xf>
    <xf numFmtId="4" fontId="8" fillId="3" borderId="1" xfId="0" quotePrefix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/>
    </xf>
    <xf numFmtId="4" fontId="8" fillId="0" borderId="1" xfId="0" quotePrefix="1" applyNumberFormat="1" applyFont="1" applyBorder="1" applyAlignment="1">
      <alignment horizontal="left" vertical="center" wrapText="1"/>
    </xf>
    <xf numFmtId="4" fontId="8" fillId="0" borderId="1" xfId="0" quotePrefix="1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6" fontId="8" fillId="2" borderId="1" xfId="0" applyNumberFormat="1" applyFont="1" applyFill="1" applyBorder="1" applyAlignment="1">
      <alignment horizontal="center"/>
    </xf>
    <xf numFmtId="0" fontId="10" fillId="0" borderId="0" xfId="2" applyFont="1"/>
    <xf numFmtId="0" fontId="6" fillId="0" borderId="0" xfId="0" applyFont="1" applyAlignment="1">
      <alignment wrapText="1"/>
    </xf>
    <xf numFmtId="0" fontId="0" fillId="0" borderId="0" xfId="0"/>
    <xf numFmtId="0" fontId="1" fillId="0" borderId="1" xfId="0" applyFont="1" applyBorder="1"/>
    <xf numFmtId="0" fontId="0" fillId="0" borderId="0" xfId="0"/>
    <xf numFmtId="0" fontId="8" fillId="0" borderId="0" xfId="0" applyFont="1"/>
    <xf numFmtId="16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Звичайний 2" xfId="1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topLeftCell="A9" zoomScaleNormal="100" workbookViewId="0">
      <selection activeCell="E18" sqref="E18"/>
    </sheetView>
  </sheetViews>
  <sheetFormatPr defaultRowHeight="13.8" x14ac:dyDescent="0.3"/>
  <cols>
    <col min="1" max="1" width="12.44140625" customWidth="1"/>
    <col min="2" max="3" width="12" customWidth="1"/>
    <col min="4" max="4" width="42.88671875" customWidth="1"/>
    <col min="5" max="5" width="56" customWidth="1"/>
    <col min="6" max="6" width="26.109375" customWidth="1"/>
    <col min="7" max="7" width="19.88671875" customWidth="1"/>
    <col min="8" max="8" width="18.6640625" customWidth="1"/>
    <col min="9" max="9" width="17.5546875" customWidth="1"/>
    <col min="10" max="10" width="18.6640625" customWidth="1"/>
  </cols>
  <sheetData>
    <row r="1" spans="1:15" ht="15.6" x14ac:dyDescent="0.3">
      <c r="H1" s="47" t="s">
        <v>107</v>
      </c>
      <c r="I1" s="46"/>
      <c r="J1" s="46"/>
      <c r="K1" s="46"/>
      <c r="L1" s="46"/>
      <c r="M1" s="46"/>
    </row>
    <row r="2" spans="1:15" s="46" customFormat="1" ht="18" x14ac:dyDescent="0.35">
      <c r="H2" s="3" t="s">
        <v>111</v>
      </c>
      <c r="I2" s="3"/>
      <c r="J2" s="3"/>
      <c r="K2" s="3"/>
      <c r="L2" s="3"/>
      <c r="M2" s="3"/>
    </row>
    <row r="3" spans="1:15" s="46" customFormat="1" ht="18" x14ac:dyDescent="0.35">
      <c r="H3" s="3" t="s">
        <v>94</v>
      </c>
      <c r="I3" s="3"/>
      <c r="J3" s="3"/>
      <c r="K3" s="3"/>
      <c r="L3" s="3"/>
      <c r="M3" s="3"/>
    </row>
    <row r="4" spans="1:15" ht="18.75" customHeight="1" x14ac:dyDescent="0.35">
      <c r="H4" s="3" t="s">
        <v>112</v>
      </c>
      <c r="I4" s="3"/>
      <c r="J4" s="3"/>
      <c r="K4" s="3"/>
      <c r="L4" s="3"/>
      <c r="M4" s="3"/>
      <c r="N4" s="46"/>
      <c r="O4" s="46"/>
    </row>
    <row r="5" spans="1:15" ht="18" customHeight="1" x14ac:dyDescent="0.3">
      <c r="H5" s="51"/>
      <c r="I5" s="51"/>
      <c r="J5" s="51"/>
      <c r="K5" s="51"/>
      <c r="L5" s="51"/>
      <c r="M5" s="51"/>
    </row>
    <row r="6" spans="1:15" ht="19.5" customHeight="1" x14ac:dyDescent="0.3">
      <c r="H6" s="51"/>
      <c r="I6" s="51"/>
      <c r="J6" s="51"/>
      <c r="K6" s="51"/>
      <c r="L6" s="51"/>
      <c r="M6" s="51"/>
    </row>
    <row r="7" spans="1:15" ht="17.399999999999999" x14ac:dyDescent="0.3">
      <c r="D7" s="17" t="s">
        <v>106</v>
      </c>
    </row>
    <row r="8" spans="1:15" s="3" customFormat="1" ht="18" x14ac:dyDescent="0.35">
      <c r="A8" s="52" t="s">
        <v>0</v>
      </c>
      <c r="B8" s="53"/>
      <c r="C8" s="53"/>
      <c r="D8" s="53"/>
      <c r="E8" s="53"/>
      <c r="F8" s="53"/>
      <c r="G8" s="53"/>
      <c r="H8" s="53"/>
      <c r="I8" s="53"/>
      <c r="J8" s="53"/>
    </row>
    <row r="9" spans="1:15" s="3" customFormat="1" ht="18" x14ac:dyDescent="0.35">
      <c r="A9" s="52" t="s">
        <v>1</v>
      </c>
      <c r="B9" s="53"/>
      <c r="C9" s="53"/>
      <c r="D9" s="53"/>
      <c r="E9" s="53"/>
      <c r="F9" s="53"/>
      <c r="G9" s="53"/>
      <c r="H9" s="53"/>
      <c r="I9" s="53"/>
      <c r="J9" s="53"/>
    </row>
    <row r="10" spans="1:15" ht="12.75" x14ac:dyDescent="0.2">
      <c r="A10" s="18" t="s">
        <v>23</v>
      </c>
    </row>
    <row r="11" spans="1:15" x14ac:dyDescent="0.3">
      <c r="A11" s="15" t="s">
        <v>2</v>
      </c>
      <c r="J11" s="1" t="s">
        <v>3</v>
      </c>
    </row>
    <row r="12" spans="1:15" ht="156" x14ac:dyDescent="0.3">
      <c r="A12" s="4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  <c r="H12" s="4" t="s">
        <v>11</v>
      </c>
      <c r="I12" s="4" t="s">
        <v>12</v>
      </c>
      <c r="J12" s="4" t="s">
        <v>11</v>
      </c>
    </row>
    <row r="13" spans="1:15" ht="15.75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</row>
    <row r="14" spans="1:15" ht="18.75" customHeight="1" x14ac:dyDescent="0.3">
      <c r="A14" s="13" t="s">
        <v>13</v>
      </c>
      <c r="B14" s="5" t="s">
        <v>14</v>
      </c>
      <c r="C14" s="5" t="s">
        <v>14</v>
      </c>
      <c r="D14" s="5" t="s">
        <v>24</v>
      </c>
      <c r="E14" s="5" t="s">
        <v>14</v>
      </c>
      <c r="F14" s="5" t="s">
        <v>14</v>
      </c>
      <c r="G14" s="38">
        <f>G15</f>
        <v>7096320.2199999997</v>
      </c>
      <c r="H14" s="38"/>
      <c r="I14" s="38">
        <f t="shared" ref="I14" si="0">I15</f>
        <v>7096320.2199999997</v>
      </c>
      <c r="J14" s="26">
        <v>0</v>
      </c>
    </row>
    <row r="15" spans="1:15" ht="18.75" customHeight="1" x14ac:dyDescent="0.3">
      <c r="A15" s="13" t="s">
        <v>21</v>
      </c>
      <c r="B15" s="5" t="s">
        <v>14</v>
      </c>
      <c r="C15" s="5" t="s">
        <v>14</v>
      </c>
      <c r="D15" s="5" t="s">
        <v>24</v>
      </c>
      <c r="E15" s="5" t="s">
        <v>14</v>
      </c>
      <c r="F15" s="5" t="s">
        <v>14</v>
      </c>
      <c r="G15" s="38">
        <f>G18+G26+G60+G29+G32+G41+G44+G50+G16+G39+G37+G35</f>
        <v>7096320.2199999997</v>
      </c>
      <c r="H15" s="38"/>
      <c r="I15" s="38">
        <f>G15</f>
        <v>7096320.2199999997</v>
      </c>
      <c r="J15" s="26">
        <v>0</v>
      </c>
    </row>
    <row r="16" spans="1:15" s="44" customFormat="1" ht="95.25" customHeight="1" x14ac:dyDescent="0.3">
      <c r="A16" s="27" t="s">
        <v>67</v>
      </c>
      <c r="B16" s="27" t="s">
        <v>68</v>
      </c>
      <c r="C16" s="28" t="s">
        <v>69</v>
      </c>
      <c r="D16" s="34" t="s">
        <v>70</v>
      </c>
      <c r="E16" s="5"/>
      <c r="F16" s="23" t="s">
        <v>35</v>
      </c>
      <c r="G16" s="38">
        <f>G17</f>
        <v>29300</v>
      </c>
      <c r="H16" s="23" t="s">
        <v>35</v>
      </c>
      <c r="I16" s="38">
        <f>I17</f>
        <v>29300</v>
      </c>
      <c r="J16" s="23" t="s">
        <v>35</v>
      </c>
    </row>
    <row r="17" spans="1:10" s="44" customFormat="1" ht="36" customHeight="1" x14ac:dyDescent="0.3">
      <c r="A17" s="13"/>
      <c r="B17" s="5"/>
      <c r="C17" s="5"/>
      <c r="D17" s="5"/>
      <c r="E17" s="8" t="s">
        <v>114</v>
      </c>
      <c r="F17" s="7">
        <v>2021</v>
      </c>
      <c r="G17" s="37">
        <v>29300</v>
      </c>
      <c r="H17" s="38"/>
      <c r="I17" s="37">
        <v>29300</v>
      </c>
      <c r="J17" s="20">
        <v>100</v>
      </c>
    </row>
    <row r="18" spans="1:10" ht="30.75" customHeight="1" x14ac:dyDescent="0.3">
      <c r="A18" s="22" t="s">
        <v>15</v>
      </c>
      <c r="B18" s="23" t="s">
        <v>16</v>
      </c>
      <c r="C18" s="23" t="s">
        <v>17</v>
      </c>
      <c r="D18" s="24" t="s">
        <v>18</v>
      </c>
      <c r="E18" s="45"/>
      <c r="F18" s="23" t="s">
        <v>35</v>
      </c>
      <c r="G18" s="38">
        <f>G19+G20+G21+G22+G23+G24+G25+G34</f>
        <v>256500</v>
      </c>
      <c r="H18" s="39" t="s">
        <v>35</v>
      </c>
      <c r="I18" s="39">
        <f>G18+I34</f>
        <v>256500</v>
      </c>
      <c r="J18" s="26" t="s">
        <v>35</v>
      </c>
    </row>
    <row r="19" spans="1:10" ht="54.75" hidden="1" customHeight="1" x14ac:dyDescent="0.2">
      <c r="A19" s="6"/>
      <c r="B19" s="7"/>
      <c r="C19" s="7"/>
      <c r="D19" s="12"/>
      <c r="E19" s="8" t="s">
        <v>58</v>
      </c>
      <c r="F19" s="7">
        <v>2021</v>
      </c>
      <c r="G19" s="19">
        <v>165000</v>
      </c>
      <c r="H19" s="20"/>
      <c r="I19" s="20">
        <f>G19</f>
        <v>165000</v>
      </c>
      <c r="J19" s="20">
        <v>100</v>
      </c>
    </row>
    <row r="20" spans="1:10" ht="61.5" hidden="1" customHeight="1" x14ac:dyDescent="0.2">
      <c r="A20" s="6"/>
      <c r="B20" s="7"/>
      <c r="C20" s="7"/>
      <c r="D20" s="12"/>
      <c r="E20" s="8" t="s">
        <v>74</v>
      </c>
      <c r="F20" s="7">
        <v>2021</v>
      </c>
      <c r="G20" s="19">
        <v>15000</v>
      </c>
      <c r="H20" s="20"/>
      <c r="I20" s="20">
        <f t="shared" ref="I20:I22" si="1">G20</f>
        <v>15000</v>
      </c>
      <c r="J20" s="20">
        <v>100</v>
      </c>
    </row>
    <row r="21" spans="1:10" ht="66" hidden="1" customHeight="1" x14ac:dyDescent="0.2">
      <c r="A21" s="6"/>
      <c r="B21" s="7"/>
      <c r="C21" s="7"/>
      <c r="D21" s="12"/>
      <c r="E21" s="8" t="s">
        <v>90</v>
      </c>
      <c r="F21" s="7">
        <v>2021</v>
      </c>
      <c r="G21" s="19">
        <v>5000</v>
      </c>
      <c r="H21" s="20"/>
      <c r="I21" s="20">
        <f t="shared" si="1"/>
        <v>5000</v>
      </c>
      <c r="J21" s="20">
        <v>100</v>
      </c>
    </row>
    <row r="22" spans="1:10" ht="41.25" hidden="1" customHeight="1" x14ac:dyDescent="0.3">
      <c r="A22" s="6"/>
      <c r="B22" s="7"/>
      <c r="C22" s="7"/>
      <c r="D22" s="12"/>
      <c r="E22" s="29" t="s">
        <v>97</v>
      </c>
      <c r="F22" s="7">
        <v>2021</v>
      </c>
      <c r="G22" s="19">
        <v>21500</v>
      </c>
      <c r="H22" s="20"/>
      <c r="I22" s="20">
        <f t="shared" si="1"/>
        <v>21500</v>
      </c>
      <c r="J22" s="20">
        <v>100</v>
      </c>
    </row>
    <row r="23" spans="1:10" ht="59.25" customHeight="1" x14ac:dyDescent="0.3">
      <c r="A23" s="6"/>
      <c r="B23" s="8"/>
      <c r="C23" s="8"/>
      <c r="D23" s="8"/>
      <c r="E23" s="8" t="s">
        <v>110</v>
      </c>
      <c r="F23" s="7">
        <v>2021</v>
      </c>
      <c r="G23" s="19">
        <v>2000</v>
      </c>
      <c r="H23" s="20"/>
      <c r="I23" s="20">
        <v>2000</v>
      </c>
      <c r="J23" s="20">
        <v>100</v>
      </c>
    </row>
    <row r="24" spans="1:10" ht="52.5" hidden="1" customHeight="1" x14ac:dyDescent="0.2">
      <c r="A24" s="6"/>
      <c r="B24" s="8"/>
      <c r="C24" s="8"/>
      <c r="D24" s="8"/>
      <c r="E24" s="8" t="s">
        <v>59</v>
      </c>
      <c r="F24" s="7">
        <v>2021</v>
      </c>
      <c r="G24" s="19">
        <v>30000</v>
      </c>
      <c r="H24" s="20"/>
      <c r="I24" s="20">
        <v>100000</v>
      </c>
      <c r="J24" s="20">
        <v>100</v>
      </c>
    </row>
    <row r="25" spans="1:10" ht="36" hidden="1" customHeight="1" x14ac:dyDescent="0.3">
      <c r="A25" s="6"/>
      <c r="B25" s="8"/>
      <c r="C25" s="8"/>
      <c r="D25" s="8"/>
      <c r="E25" s="8" t="s">
        <v>104</v>
      </c>
      <c r="F25" s="7">
        <v>2021</v>
      </c>
      <c r="G25" s="19">
        <v>18000</v>
      </c>
      <c r="H25" s="35"/>
      <c r="I25" s="20">
        <v>18000</v>
      </c>
      <c r="J25" s="20">
        <v>100</v>
      </c>
    </row>
    <row r="26" spans="1:10" ht="48.75" hidden="1" customHeight="1" x14ac:dyDescent="0.2">
      <c r="A26" s="27" t="s">
        <v>25</v>
      </c>
      <c r="B26" s="27" t="s">
        <v>26</v>
      </c>
      <c r="C26" s="28" t="s">
        <v>27</v>
      </c>
      <c r="D26" s="33" t="s">
        <v>28</v>
      </c>
      <c r="E26" s="23"/>
      <c r="F26" s="23" t="s">
        <v>35</v>
      </c>
      <c r="G26" s="25">
        <f>G27+G28</f>
        <v>0</v>
      </c>
      <c r="H26" s="23" t="s">
        <v>35</v>
      </c>
      <c r="I26" s="26">
        <f>G26</f>
        <v>0</v>
      </c>
      <c r="J26" s="25" t="s">
        <v>35</v>
      </c>
    </row>
    <row r="27" spans="1:10" ht="41.25" hidden="1" customHeight="1" x14ac:dyDescent="0.2">
      <c r="A27" s="9"/>
      <c r="B27" s="9"/>
      <c r="C27" s="10"/>
      <c r="D27" s="10"/>
      <c r="E27" s="12" t="s">
        <v>33</v>
      </c>
      <c r="F27" s="7">
        <v>2021</v>
      </c>
      <c r="G27" s="19"/>
      <c r="H27" s="23" t="s">
        <v>35</v>
      </c>
      <c r="I27" s="20">
        <f>G27</f>
        <v>0</v>
      </c>
      <c r="J27" s="25" t="s">
        <v>35</v>
      </c>
    </row>
    <row r="28" spans="1:10" ht="83.25" hidden="1" customHeight="1" x14ac:dyDescent="0.25">
      <c r="A28" s="9"/>
      <c r="B28" s="9"/>
      <c r="C28" s="10"/>
      <c r="D28" s="10"/>
      <c r="E28" s="29" t="s">
        <v>34</v>
      </c>
      <c r="F28" s="7">
        <v>2021</v>
      </c>
      <c r="G28" s="19">
        <v>0</v>
      </c>
      <c r="H28" s="23" t="s">
        <v>35</v>
      </c>
      <c r="I28" s="20">
        <f t="shared" ref="I28:I65" si="2">G28</f>
        <v>0</v>
      </c>
      <c r="J28" s="25" t="s">
        <v>35</v>
      </c>
    </row>
    <row r="29" spans="1:10" ht="37.5" hidden="1" customHeight="1" x14ac:dyDescent="0.25">
      <c r="A29" s="27" t="s">
        <v>44</v>
      </c>
      <c r="B29" s="27" t="s">
        <v>45</v>
      </c>
      <c r="C29" s="28" t="s">
        <v>46</v>
      </c>
      <c r="D29" s="34" t="s">
        <v>47</v>
      </c>
      <c r="E29" s="29"/>
      <c r="F29" s="23" t="s">
        <v>35</v>
      </c>
      <c r="G29" s="38">
        <f>G30+G31</f>
        <v>43334.22</v>
      </c>
      <c r="H29" s="23" t="s">
        <v>35</v>
      </c>
      <c r="I29" s="39">
        <f>G29</f>
        <v>43334.22</v>
      </c>
      <c r="J29" s="25" t="s">
        <v>35</v>
      </c>
    </row>
    <row r="30" spans="1:10" ht="30.75" hidden="1" customHeight="1" x14ac:dyDescent="0.25">
      <c r="A30" s="9"/>
      <c r="B30" s="9"/>
      <c r="C30" s="10"/>
      <c r="D30" s="10"/>
      <c r="E30" s="29" t="s">
        <v>48</v>
      </c>
      <c r="F30" s="7">
        <v>2021</v>
      </c>
      <c r="G30" s="19">
        <v>7100</v>
      </c>
      <c r="H30" s="23"/>
      <c r="I30" s="20">
        <f>G30</f>
        <v>7100</v>
      </c>
      <c r="J30" s="19">
        <v>100</v>
      </c>
    </row>
    <row r="31" spans="1:10" s="44" customFormat="1" ht="30.75" hidden="1" customHeight="1" x14ac:dyDescent="0.2">
      <c r="A31" s="9"/>
      <c r="B31" s="9"/>
      <c r="C31" s="10"/>
      <c r="D31" s="10"/>
      <c r="E31" s="8" t="s">
        <v>56</v>
      </c>
      <c r="F31" s="7">
        <v>2021</v>
      </c>
      <c r="G31" s="37">
        <v>36234.22</v>
      </c>
      <c r="H31" s="35"/>
      <c r="I31" s="35">
        <f>G31</f>
        <v>36234.22</v>
      </c>
      <c r="J31" s="20">
        <v>100</v>
      </c>
    </row>
    <row r="32" spans="1:10" ht="57" hidden="1" customHeight="1" x14ac:dyDescent="0.25">
      <c r="A32" s="27" t="s">
        <v>49</v>
      </c>
      <c r="B32" s="27" t="s">
        <v>50</v>
      </c>
      <c r="C32" s="28" t="s">
        <v>27</v>
      </c>
      <c r="D32" s="34" t="s">
        <v>28</v>
      </c>
      <c r="E32" s="29"/>
      <c r="F32" s="23" t="s">
        <v>35</v>
      </c>
      <c r="G32" s="25">
        <f>G33</f>
        <v>400000</v>
      </c>
      <c r="H32" s="23" t="s">
        <v>35</v>
      </c>
      <c r="I32" s="26">
        <f>I33</f>
        <v>400000</v>
      </c>
      <c r="J32" s="25" t="s">
        <v>35</v>
      </c>
    </row>
    <row r="33" spans="1:10" ht="51.75" hidden="1" customHeight="1" x14ac:dyDescent="0.3">
      <c r="A33" s="9"/>
      <c r="B33" s="9"/>
      <c r="C33" s="10"/>
      <c r="D33" s="10"/>
      <c r="E33" s="29" t="s">
        <v>64</v>
      </c>
      <c r="F33" s="7">
        <v>2021</v>
      </c>
      <c r="G33" s="19">
        <v>400000</v>
      </c>
      <c r="H33" s="23"/>
      <c r="I33" s="20">
        <f t="shared" ref="I33:I49" si="3">G33</f>
        <v>400000</v>
      </c>
      <c r="J33" s="19">
        <v>100</v>
      </c>
    </row>
    <row r="34" spans="1:10" s="46" customFormat="1" ht="51.75" hidden="1" customHeight="1" x14ac:dyDescent="0.3">
      <c r="A34" s="9"/>
      <c r="B34" s="9"/>
      <c r="C34" s="10"/>
      <c r="D34" s="10"/>
      <c r="E34" s="29"/>
      <c r="F34" s="7"/>
      <c r="G34" s="19"/>
      <c r="H34" s="23"/>
      <c r="I34" s="20"/>
      <c r="J34" s="19"/>
    </row>
    <row r="35" spans="1:10" s="44" customFormat="1" ht="112.5" hidden="1" customHeight="1" x14ac:dyDescent="0.3">
      <c r="A35" s="27" t="s">
        <v>77</v>
      </c>
      <c r="B35" s="27" t="s">
        <v>78</v>
      </c>
      <c r="C35" s="28" t="s">
        <v>53</v>
      </c>
      <c r="D35" s="34" t="s">
        <v>79</v>
      </c>
      <c r="E35" s="29"/>
      <c r="F35" s="23" t="s">
        <v>35</v>
      </c>
      <c r="G35" s="25">
        <v>43300</v>
      </c>
      <c r="H35" s="23" t="s">
        <v>35</v>
      </c>
      <c r="I35" s="26">
        <v>43300</v>
      </c>
      <c r="J35" s="25" t="s">
        <v>35</v>
      </c>
    </row>
    <row r="36" spans="1:10" s="44" customFormat="1" ht="39" hidden="1" customHeight="1" x14ac:dyDescent="0.3">
      <c r="A36" s="27"/>
      <c r="B36" s="27"/>
      <c r="C36" s="28"/>
      <c r="D36" s="28"/>
      <c r="E36" s="29" t="s">
        <v>55</v>
      </c>
      <c r="F36" s="7">
        <v>2021</v>
      </c>
      <c r="G36" s="19">
        <v>43300</v>
      </c>
      <c r="H36" s="23" t="s">
        <v>22</v>
      </c>
      <c r="I36" s="20">
        <v>43300</v>
      </c>
      <c r="J36" s="19">
        <v>100</v>
      </c>
    </row>
    <row r="37" spans="1:10" s="44" customFormat="1" ht="105.75" hidden="1" customHeight="1" x14ac:dyDescent="0.25">
      <c r="A37" s="27" t="s">
        <v>80</v>
      </c>
      <c r="B37" s="27" t="s">
        <v>81</v>
      </c>
      <c r="C37" s="28" t="s">
        <v>53</v>
      </c>
      <c r="D37" s="34" t="s">
        <v>82</v>
      </c>
      <c r="E37" s="29"/>
      <c r="F37" s="23" t="s">
        <v>35</v>
      </c>
      <c r="G37" s="25">
        <v>233186</v>
      </c>
      <c r="H37" s="23" t="s">
        <v>35</v>
      </c>
      <c r="I37" s="26">
        <v>233186</v>
      </c>
      <c r="J37" s="25" t="s">
        <v>35</v>
      </c>
    </row>
    <row r="38" spans="1:10" s="44" customFormat="1" ht="28.5" hidden="1" customHeight="1" x14ac:dyDescent="0.25">
      <c r="A38" s="27"/>
      <c r="B38" s="27"/>
      <c r="C38" s="28"/>
      <c r="D38" s="28"/>
      <c r="E38" s="29" t="s">
        <v>55</v>
      </c>
      <c r="F38" s="7">
        <v>2021</v>
      </c>
      <c r="G38" s="19">
        <v>233186</v>
      </c>
      <c r="H38" s="23">
        <v>0</v>
      </c>
      <c r="I38" s="20">
        <v>233186</v>
      </c>
      <c r="J38" s="19">
        <v>100</v>
      </c>
    </row>
    <row r="39" spans="1:10" s="44" customFormat="1" ht="64.5" hidden="1" customHeight="1" x14ac:dyDescent="0.25">
      <c r="A39" s="27" t="s">
        <v>83</v>
      </c>
      <c r="B39" s="27" t="s">
        <v>84</v>
      </c>
      <c r="C39" s="28" t="s">
        <v>85</v>
      </c>
      <c r="D39" s="34" t="s">
        <v>86</v>
      </c>
      <c r="E39" s="29"/>
      <c r="F39" s="23" t="s">
        <v>35</v>
      </c>
      <c r="G39" s="25">
        <v>15000</v>
      </c>
      <c r="H39" s="23" t="s">
        <v>35</v>
      </c>
      <c r="I39" s="26">
        <v>15000</v>
      </c>
      <c r="J39" s="25" t="s">
        <v>35</v>
      </c>
    </row>
    <row r="40" spans="1:10" s="44" customFormat="1" ht="30" hidden="1" customHeight="1" x14ac:dyDescent="0.25">
      <c r="A40" s="9"/>
      <c r="B40" s="9"/>
      <c r="C40" s="10"/>
      <c r="D40" s="10"/>
      <c r="E40" s="29" t="s">
        <v>76</v>
      </c>
      <c r="F40" s="7">
        <v>2021</v>
      </c>
      <c r="G40" s="19">
        <v>15000</v>
      </c>
      <c r="H40" s="23">
        <v>0</v>
      </c>
      <c r="I40" s="20">
        <v>15000</v>
      </c>
      <c r="J40" s="19">
        <v>100</v>
      </c>
    </row>
    <row r="41" spans="1:10" ht="91.5" hidden="1" customHeight="1" x14ac:dyDescent="0.25">
      <c r="A41" s="27" t="s">
        <v>51</v>
      </c>
      <c r="B41" s="27" t="s">
        <v>52</v>
      </c>
      <c r="C41" s="28" t="s">
        <v>53</v>
      </c>
      <c r="D41" s="34" t="s">
        <v>54</v>
      </c>
      <c r="E41" s="29"/>
      <c r="F41" s="23" t="s">
        <v>35</v>
      </c>
      <c r="G41" s="25">
        <f>G42</f>
        <v>0</v>
      </c>
      <c r="H41" s="23" t="s">
        <v>35</v>
      </c>
      <c r="I41" s="26">
        <f t="shared" si="3"/>
        <v>0</v>
      </c>
      <c r="J41" s="25" t="s">
        <v>35</v>
      </c>
    </row>
    <row r="42" spans="1:10" ht="40.5" hidden="1" customHeight="1" x14ac:dyDescent="0.3">
      <c r="A42" s="9"/>
      <c r="B42" s="9"/>
      <c r="C42" s="10"/>
      <c r="D42" s="10"/>
      <c r="E42" s="29" t="s">
        <v>55</v>
      </c>
      <c r="F42" s="7">
        <v>2021</v>
      </c>
      <c r="G42" s="19">
        <v>0</v>
      </c>
      <c r="H42" s="23"/>
      <c r="I42" s="20">
        <f t="shared" si="3"/>
        <v>0</v>
      </c>
      <c r="J42" s="19">
        <v>100</v>
      </c>
    </row>
    <row r="43" spans="1:10" s="46" customFormat="1" ht="40.5" hidden="1" customHeight="1" x14ac:dyDescent="0.25">
      <c r="A43" s="9"/>
      <c r="B43" s="9"/>
      <c r="C43" s="10"/>
      <c r="D43" s="10"/>
      <c r="E43" s="29"/>
      <c r="F43" s="7"/>
      <c r="G43" s="19"/>
      <c r="H43" s="23"/>
      <c r="I43" s="20"/>
      <c r="J43" s="19"/>
    </row>
    <row r="44" spans="1:10" ht="42" customHeight="1" x14ac:dyDescent="0.3">
      <c r="A44" s="27" t="s">
        <v>40</v>
      </c>
      <c r="B44" s="27" t="s">
        <v>41</v>
      </c>
      <c r="C44" s="28" t="s">
        <v>42</v>
      </c>
      <c r="D44" s="34" t="s">
        <v>43</v>
      </c>
      <c r="E44" s="29"/>
      <c r="F44" s="23" t="s">
        <v>35</v>
      </c>
      <c r="G44" s="25">
        <f>G45+G46+G47+G48+G49</f>
        <v>3254400</v>
      </c>
      <c r="H44" s="23" t="s">
        <v>35</v>
      </c>
      <c r="I44" s="26">
        <f t="shared" si="3"/>
        <v>3254400</v>
      </c>
      <c r="J44" s="25" t="s">
        <v>35</v>
      </c>
    </row>
    <row r="45" spans="1:10" ht="77.400000000000006" customHeight="1" x14ac:dyDescent="0.3">
      <c r="A45" s="9"/>
      <c r="B45" s="9"/>
      <c r="C45" s="10"/>
      <c r="D45" s="10"/>
      <c r="E45" s="29" t="s">
        <v>65</v>
      </c>
      <c r="F45" s="7">
        <v>2021</v>
      </c>
      <c r="G45" s="19">
        <v>1858000</v>
      </c>
      <c r="H45" s="21"/>
      <c r="I45" s="20">
        <f t="shared" si="3"/>
        <v>1858000</v>
      </c>
      <c r="J45" s="20">
        <v>100</v>
      </c>
    </row>
    <row r="46" spans="1:10" ht="46.5" hidden="1" customHeight="1" x14ac:dyDescent="0.25">
      <c r="A46" s="9"/>
      <c r="B46" s="9"/>
      <c r="C46" s="10"/>
      <c r="D46" s="10"/>
      <c r="E46" s="40" t="s">
        <v>66</v>
      </c>
      <c r="F46" s="7">
        <v>2021</v>
      </c>
      <c r="G46" s="19">
        <v>600000</v>
      </c>
      <c r="H46" s="21"/>
      <c r="I46" s="20">
        <f t="shared" si="3"/>
        <v>600000</v>
      </c>
      <c r="J46" s="20">
        <v>100</v>
      </c>
    </row>
    <row r="47" spans="1:10" ht="49.5" hidden="1" customHeight="1" x14ac:dyDescent="0.25">
      <c r="A47" s="9"/>
      <c r="B47" s="9"/>
      <c r="C47" s="10"/>
      <c r="D47" s="10"/>
      <c r="E47" s="29" t="s">
        <v>57</v>
      </c>
      <c r="F47" s="7">
        <v>2021</v>
      </c>
      <c r="G47" s="19">
        <v>346400</v>
      </c>
      <c r="H47" s="21"/>
      <c r="I47" s="20">
        <f t="shared" si="3"/>
        <v>346400</v>
      </c>
      <c r="J47" s="20">
        <v>100</v>
      </c>
    </row>
    <row r="48" spans="1:10" ht="69.75" hidden="1" customHeight="1" x14ac:dyDescent="0.3">
      <c r="A48" s="9"/>
      <c r="B48" s="9"/>
      <c r="C48" s="10"/>
      <c r="D48" s="10"/>
      <c r="E48" s="29" t="s">
        <v>75</v>
      </c>
      <c r="F48" s="7">
        <v>2021</v>
      </c>
      <c r="G48" s="19">
        <v>0</v>
      </c>
      <c r="H48" s="21"/>
      <c r="I48" s="20">
        <f t="shared" si="3"/>
        <v>0</v>
      </c>
      <c r="J48" s="20">
        <v>100</v>
      </c>
    </row>
    <row r="49" spans="1:10" ht="67.5" customHeight="1" x14ac:dyDescent="0.3">
      <c r="A49" s="9"/>
      <c r="B49" s="9"/>
      <c r="C49" s="10"/>
      <c r="D49" s="10"/>
      <c r="E49" s="29" t="s">
        <v>105</v>
      </c>
      <c r="F49" s="7">
        <v>2021</v>
      </c>
      <c r="G49" s="19">
        <v>450000</v>
      </c>
      <c r="H49" s="21"/>
      <c r="I49" s="20">
        <f t="shared" si="3"/>
        <v>450000</v>
      </c>
      <c r="J49" s="20"/>
    </row>
    <row r="50" spans="1:10" ht="83.25" hidden="1" customHeight="1" x14ac:dyDescent="0.3">
      <c r="A50" s="27" t="s">
        <v>36</v>
      </c>
      <c r="B50" s="27" t="s">
        <v>37</v>
      </c>
      <c r="C50" s="28" t="s">
        <v>38</v>
      </c>
      <c r="D50" s="34" t="s">
        <v>39</v>
      </c>
      <c r="E50" s="29"/>
      <c r="F50" s="23" t="s">
        <v>35</v>
      </c>
      <c r="G50" s="25">
        <f>G51+G52+G53+G54+G55+G56+G57+G58+G59</f>
        <v>2666300</v>
      </c>
      <c r="H50" s="36" t="s">
        <v>35</v>
      </c>
      <c r="I50" s="26">
        <f>I51+I52+I53+I54+I55+I56+I57+I58+I59</f>
        <v>2666300</v>
      </c>
      <c r="J50" s="26" t="s">
        <v>35</v>
      </c>
    </row>
    <row r="51" spans="1:10" ht="51" hidden="1" customHeight="1" x14ac:dyDescent="0.25">
      <c r="A51" s="9"/>
      <c r="B51" s="9"/>
      <c r="C51" s="10"/>
      <c r="D51" s="10"/>
      <c r="E51" s="29" t="s">
        <v>66</v>
      </c>
      <c r="F51" s="7">
        <v>2021</v>
      </c>
      <c r="G51" s="19">
        <v>250000</v>
      </c>
      <c r="H51" s="21"/>
      <c r="I51" s="20">
        <v>250000</v>
      </c>
      <c r="J51" s="20">
        <v>100</v>
      </c>
    </row>
    <row r="52" spans="1:10" s="44" customFormat="1" ht="51" hidden="1" customHeight="1" x14ac:dyDescent="0.25">
      <c r="A52" s="9"/>
      <c r="B52" s="9"/>
      <c r="C52" s="10"/>
      <c r="D52" s="10"/>
      <c r="E52" s="29" t="s">
        <v>71</v>
      </c>
      <c r="F52" s="7">
        <v>2021</v>
      </c>
      <c r="G52" s="19">
        <v>100000</v>
      </c>
      <c r="H52" s="21"/>
      <c r="I52" s="20">
        <f>G52</f>
        <v>100000</v>
      </c>
      <c r="J52" s="20">
        <v>100</v>
      </c>
    </row>
    <row r="53" spans="1:10" s="44" customFormat="1" ht="51" hidden="1" customHeight="1" x14ac:dyDescent="0.25">
      <c r="A53" s="9"/>
      <c r="B53" s="9"/>
      <c r="C53" s="10"/>
      <c r="D53" s="10"/>
      <c r="E53" s="29" t="s">
        <v>72</v>
      </c>
      <c r="F53" s="7">
        <v>2021</v>
      </c>
      <c r="G53" s="19">
        <v>1000000</v>
      </c>
      <c r="H53" s="21"/>
      <c r="I53" s="20">
        <f>G53</f>
        <v>1000000</v>
      </c>
      <c r="J53" s="20">
        <v>100</v>
      </c>
    </row>
    <row r="54" spans="1:10" s="46" customFormat="1" ht="51" hidden="1" customHeight="1" x14ac:dyDescent="0.25">
      <c r="A54" s="9"/>
      <c r="B54" s="9"/>
      <c r="C54" s="10"/>
      <c r="D54" s="10"/>
      <c r="E54" s="29" t="s">
        <v>87</v>
      </c>
      <c r="F54" s="7">
        <v>2021</v>
      </c>
      <c r="G54" s="19">
        <v>90900</v>
      </c>
      <c r="H54" s="21"/>
      <c r="I54" s="20">
        <f>G54</f>
        <v>90900</v>
      </c>
      <c r="J54" s="20">
        <v>100</v>
      </c>
    </row>
    <row r="55" spans="1:10" s="46" customFormat="1" ht="74.25" hidden="1" customHeight="1" x14ac:dyDescent="0.3">
      <c r="A55" s="9"/>
      <c r="B55" s="9"/>
      <c r="C55" s="10"/>
      <c r="D55" s="10"/>
      <c r="E55" s="29" t="s">
        <v>88</v>
      </c>
      <c r="F55" s="7">
        <v>2021</v>
      </c>
      <c r="G55" s="19">
        <v>181800</v>
      </c>
      <c r="H55" s="21"/>
      <c r="I55" s="20">
        <f t="shared" ref="I55:I59" si="4">G55</f>
        <v>181800</v>
      </c>
      <c r="J55" s="20">
        <v>100</v>
      </c>
    </row>
    <row r="56" spans="1:10" s="46" customFormat="1" ht="90" hidden="1" customHeight="1" x14ac:dyDescent="0.3">
      <c r="A56" s="9"/>
      <c r="B56" s="9"/>
      <c r="C56" s="10"/>
      <c r="D56" s="10"/>
      <c r="E56" s="29" t="s">
        <v>89</v>
      </c>
      <c r="F56" s="7">
        <v>2021</v>
      </c>
      <c r="G56" s="19">
        <v>363600</v>
      </c>
      <c r="H56" s="21"/>
      <c r="I56" s="20">
        <f t="shared" si="4"/>
        <v>363600</v>
      </c>
      <c r="J56" s="20">
        <v>100</v>
      </c>
    </row>
    <row r="57" spans="1:10" s="46" customFormat="1" ht="90" hidden="1" customHeight="1" x14ac:dyDescent="0.3">
      <c r="A57" s="9"/>
      <c r="B57" s="9"/>
      <c r="C57" s="10"/>
      <c r="D57" s="10"/>
      <c r="E57" s="40" t="s">
        <v>108</v>
      </c>
      <c r="F57" s="7">
        <v>2021</v>
      </c>
      <c r="G57" s="19">
        <v>130000</v>
      </c>
      <c r="H57" s="21" t="s">
        <v>22</v>
      </c>
      <c r="I57" s="20">
        <f t="shared" si="4"/>
        <v>130000</v>
      </c>
      <c r="J57" s="20">
        <v>100</v>
      </c>
    </row>
    <row r="58" spans="1:10" s="46" customFormat="1" ht="90" hidden="1" customHeight="1" x14ac:dyDescent="0.3">
      <c r="A58" s="9"/>
      <c r="B58" s="9"/>
      <c r="C58" s="10"/>
      <c r="D58" s="10"/>
      <c r="E58" s="29" t="s">
        <v>109</v>
      </c>
      <c r="F58" s="7">
        <v>2021</v>
      </c>
      <c r="G58" s="19">
        <v>300000</v>
      </c>
      <c r="H58" s="21" t="s">
        <v>22</v>
      </c>
      <c r="I58" s="20">
        <f t="shared" si="4"/>
        <v>300000</v>
      </c>
      <c r="J58" s="20">
        <v>100</v>
      </c>
    </row>
    <row r="59" spans="1:10" s="46" customFormat="1" ht="90" hidden="1" customHeight="1" x14ac:dyDescent="0.3">
      <c r="A59" s="9"/>
      <c r="B59" s="9"/>
      <c r="C59" s="10"/>
      <c r="D59" s="10"/>
      <c r="E59" s="29" t="s">
        <v>110</v>
      </c>
      <c r="F59" s="7">
        <v>2021</v>
      </c>
      <c r="G59" s="19">
        <v>250000</v>
      </c>
      <c r="H59" s="21" t="s">
        <v>22</v>
      </c>
      <c r="I59" s="20">
        <f t="shared" si="4"/>
        <v>250000</v>
      </c>
      <c r="J59" s="20">
        <v>100</v>
      </c>
    </row>
    <row r="60" spans="1:10" ht="53.25" hidden="1" customHeight="1" x14ac:dyDescent="0.3">
      <c r="A60" s="27" t="s">
        <v>29</v>
      </c>
      <c r="B60" s="27" t="s">
        <v>30</v>
      </c>
      <c r="C60" s="28" t="s">
        <v>31</v>
      </c>
      <c r="D60" s="33" t="s">
        <v>32</v>
      </c>
      <c r="E60" s="12"/>
      <c r="F60" s="23" t="s">
        <v>35</v>
      </c>
      <c r="G60" s="25">
        <f>G61+G62+G65</f>
        <v>155000</v>
      </c>
      <c r="H60" s="23" t="s">
        <v>35</v>
      </c>
      <c r="I60" s="26">
        <f t="shared" si="2"/>
        <v>155000</v>
      </c>
      <c r="J60" s="25" t="s">
        <v>35</v>
      </c>
    </row>
    <row r="61" spans="1:10" ht="53.25" hidden="1" customHeight="1" x14ac:dyDescent="0.3">
      <c r="A61" s="9"/>
      <c r="B61" s="9"/>
      <c r="C61" s="10"/>
      <c r="D61" s="10"/>
      <c r="E61" s="43" t="s">
        <v>62</v>
      </c>
      <c r="F61" s="7">
        <v>2021</v>
      </c>
      <c r="G61" s="19">
        <v>0</v>
      </c>
      <c r="H61" s="20"/>
      <c r="I61" s="20">
        <f>G61</f>
        <v>0</v>
      </c>
      <c r="J61" s="20">
        <v>100</v>
      </c>
    </row>
    <row r="62" spans="1:10" ht="47.25" hidden="1" customHeight="1" x14ac:dyDescent="0.2">
      <c r="A62" s="9"/>
      <c r="B62" s="9"/>
      <c r="C62" s="10"/>
      <c r="D62" s="10"/>
      <c r="E62" s="12" t="s">
        <v>60</v>
      </c>
      <c r="F62" s="7">
        <v>2021</v>
      </c>
      <c r="G62" s="19">
        <v>49800</v>
      </c>
      <c r="H62" s="20"/>
      <c r="I62" s="20">
        <f t="shared" si="2"/>
        <v>49800</v>
      </c>
      <c r="J62" s="20">
        <v>100</v>
      </c>
    </row>
    <row r="63" spans="1:10" s="2" customFormat="1" ht="66" hidden="1" customHeight="1" x14ac:dyDescent="0.2">
      <c r="A63" s="30"/>
      <c r="B63" s="23"/>
      <c r="C63" s="23"/>
      <c r="D63" s="31"/>
      <c r="E63" s="12"/>
      <c r="F63" s="23"/>
      <c r="G63" s="25"/>
      <c r="H63" s="25"/>
      <c r="I63" s="20">
        <f t="shared" si="2"/>
        <v>0</v>
      </c>
      <c r="J63" s="20">
        <v>100</v>
      </c>
    </row>
    <row r="64" spans="1:10" s="2" customFormat="1" ht="15.75" hidden="1" x14ac:dyDescent="0.2">
      <c r="A64" s="30"/>
      <c r="B64" s="23"/>
      <c r="C64" s="23"/>
      <c r="D64" s="31"/>
      <c r="E64" s="23"/>
      <c r="F64" s="23"/>
      <c r="G64" s="25"/>
      <c r="H64" s="25" t="s">
        <v>22</v>
      </c>
      <c r="I64" s="20">
        <f t="shared" si="2"/>
        <v>0</v>
      </c>
      <c r="J64" s="20">
        <v>100</v>
      </c>
    </row>
    <row r="65" spans="1:14" ht="0.6" customHeight="1" x14ac:dyDescent="0.2">
      <c r="A65" s="6"/>
      <c r="B65" s="7"/>
      <c r="C65" s="7"/>
      <c r="D65" s="7"/>
      <c r="E65" s="12" t="s">
        <v>98</v>
      </c>
      <c r="F65" s="7">
        <v>2021</v>
      </c>
      <c r="G65" s="19">
        <v>105200</v>
      </c>
      <c r="H65" s="20"/>
      <c r="I65" s="20">
        <f t="shared" si="2"/>
        <v>105200</v>
      </c>
      <c r="J65" s="20">
        <v>100</v>
      </c>
    </row>
    <row r="66" spans="1:14" s="46" customFormat="1" ht="48" customHeight="1" x14ac:dyDescent="0.3">
      <c r="A66" s="27" t="s">
        <v>100</v>
      </c>
      <c r="B66" s="23"/>
      <c r="C66" s="49"/>
      <c r="D66" s="34" t="s">
        <v>101</v>
      </c>
      <c r="E66" s="12"/>
      <c r="F66" s="23" t="s">
        <v>35</v>
      </c>
      <c r="G66" s="25">
        <f>G68</f>
        <v>29800</v>
      </c>
      <c r="H66" s="23" t="s">
        <v>35</v>
      </c>
      <c r="I66" s="26">
        <f>I68</f>
        <v>29800</v>
      </c>
      <c r="J66" s="23" t="s">
        <v>35</v>
      </c>
    </row>
    <row r="67" spans="1:14" s="46" customFormat="1" ht="53.25" customHeight="1" x14ac:dyDescent="0.3">
      <c r="A67" s="9" t="s">
        <v>102</v>
      </c>
      <c r="B67" s="9" t="s">
        <v>103</v>
      </c>
      <c r="C67" s="10" t="s">
        <v>69</v>
      </c>
      <c r="D67" s="50" t="s">
        <v>99</v>
      </c>
      <c r="E67" s="12"/>
      <c r="F67" s="23" t="s">
        <v>35</v>
      </c>
      <c r="G67" s="25">
        <f>G68</f>
        <v>29800</v>
      </c>
      <c r="H67" s="23" t="s">
        <v>35</v>
      </c>
      <c r="I67" s="26">
        <f>I68</f>
        <v>29800</v>
      </c>
      <c r="J67" s="23" t="s">
        <v>35</v>
      </c>
    </row>
    <row r="68" spans="1:14" s="46" customFormat="1" ht="51" customHeight="1" x14ac:dyDescent="0.3">
      <c r="A68" s="9"/>
      <c r="B68" s="9"/>
      <c r="C68" s="10"/>
      <c r="D68" s="50"/>
      <c r="E68" s="12" t="s">
        <v>113</v>
      </c>
      <c r="F68" s="7">
        <v>2021</v>
      </c>
      <c r="G68" s="19">
        <v>29800</v>
      </c>
      <c r="H68" s="20"/>
      <c r="I68" s="20">
        <v>29800</v>
      </c>
      <c r="J68" s="20">
        <v>100</v>
      </c>
    </row>
    <row r="69" spans="1:14" ht="23.25" customHeight="1" x14ac:dyDescent="0.3">
      <c r="A69" s="11" t="s">
        <v>20</v>
      </c>
      <c r="B69" s="11" t="s">
        <v>20</v>
      </c>
      <c r="C69" s="11" t="s">
        <v>20</v>
      </c>
      <c r="D69" s="11" t="s">
        <v>19</v>
      </c>
      <c r="E69" s="11" t="s">
        <v>20</v>
      </c>
      <c r="F69" s="11" t="s">
        <v>20</v>
      </c>
      <c r="G69" s="41">
        <f>G14+G66</f>
        <v>7126120.2199999997</v>
      </c>
      <c r="H69" s="41" t="s">
        <v>20</v>
      </c>
      <c r="I69" s="41">
        <f>I14+I66</f>
        <v>7126120.2199999997</v>
      </c>
      <c r="J69" s="32" t="s">
        <v>20</v>
      </c>
    </row>
    <row r="70" spans="1:14" x14ac:dyDescent="0.3">
      <c r="G70" s="46"/>
    </row>
    <row r="71" spans="1:14" x14ac:dyDescent="0.3">
      <c r="A71" s="54"/>
      <c r="B71" s="54"/>
      <c r="C71" s="54"/>
      <c r="D71" s="54"/>
      <c r="E71" s="54"/>
      <c r="F71" s="54"/>
      <c r="G71" s="54"/>
      <c r="H71" s="54"/>
      <c r="I71" s="54"/>
      <c r="J71" s="54"/>
    </row>
    <row r="73" spans="1:14" ht="18" x14ac:dyDescent="0.35">
      <c r="B73" s="14" t="s">
        <v>91</v>
      </c>
      <c r="C73" s="3"/>
      <c r="D73" s="3"/>
      <c r="E73" s="17" t="s">
        <v>92</v>
      </c>
      <c r="F73" s="3"/>
      <c r="H73" s="17"/>
      <c r="I73" s="16"/>
      <c r="N73" s="14"/>
    </row>
    <row r="75" spans="1:14" x14ac:dyDescent="0.3">
      <c r="H75" s="48"/>
    </row>
  </sheetData>
  <mergeCells count="3">
    <mergeCell ref="A8:J8"/>
    <mergeCell ref="A9:J9"/>
    <mergeCell ref="A71:J71"/>
  </mergeCells>
  <pageMargins left="0.19685039370078741" right="0.19685039370078741" top="0.39370078740157483" bottom="0.19685039370078741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18" workbookViewId="0">
      <selection activeCell="E19" sqref="E19"/>
    </sheetView>
  </sheetViews>
  <sheetFormatPr defaultColWidth="9.109375" defaultRowHeight="13.8" x14ac:dyDescent="0.3"/>
  <cols>
    <col min="1" max="1" width="12.44140625" style="46" customWidth="1"/>
    <col min="2" max="3" width="12" style="46" customWidth="1"/>
    <col min="4" max="4" width="42.88671875" style="46" customWidth="1"/>
    <col min="5" max="5" width="56" style="46" customWidth="1"/>
    <col min="6" max="6" width="26.109375" style="46" customWidth="1"/>
    <col min="7" max="7" width="19.88671875" style="46" customWidth="1"/>
    <col min="8" max="8" width="18.6640625" style="46" customWidth="1"/>
    <col min="9" max="9" width="17.5546875" style="46" customWidth="1"/>
    <col min="10" max="10" width="18.6640625" style="46" customWidth="1"/>
    <col min="11" max="16384" width="9.109375" style="46"/>
  </cols>
  <sheetData>
    <row r="1" spans="1:11" ht="15.6" x14ac:dyDescent="0.3">
      <c r="H1" s="47" t="s">
        <v>96</v>
      </c>
    </row>
    <row r="2" spans="1:11" ht="15.6" x14ac:dyDescent="0.3">
      <c r="H2" s="42" t="s">
        <v>93</v>
      </c>
      <c r="I2" s="42"/>
      <c r="J2" s="42"/>
      <c r="K2" s="42"/>
    </row>
    <row r="3" spans="1:11" ht="15.6" x14ac:dyDescent="0.3">
      <c r="H3" s="42" t="s">
        <v>94</v>
      </c>
      <c r="I3" s="42"/>
      <c r="J3" s="42"/>
      <c r="K3" s="42"/>
    </row>
    <row r="4" spans="1:11" ht="15.6" x14ac:dyDescent="0.3">
      <c r="H4" s="42" t="s">
        <v>95</v>
      </c>
      <c r="I4" s="42"/>
      <c r="J4" s="42"/>
      <c r="K4" s="42"/>
    </row>
    <row r="5" spans="1:11" ht="17.399999999999999" x14ac:dyDescent="0.3">
      <c r="D5" s="17" t="s">
        <v>61</v>
      </c>
    </row>
    <row r="6" spans="1:11" s="3" customFormat="1" ht="18" x14ac:dyDescent="0.35">
      <c r="A6" s="52" t="s">
        <v>0</v>
      </c>
      <c r="B6" s="53"/>
      <c r="C6" s="53"/>
      <c r="D6" s="53"/>
      <c r="E6" s="53"/>
      <c r="F6" s="53"/>
      <c r="G6" s="53"/>
      <c r="H6" s="53"/>
      <c r="I6" s="53"/>
      <c r="J6" s="53"/>
    </row>
    <row r="7" spans="1:11" s="3" customFormat="1" ht="18" x14ac:dyDescent="0.35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53"/>
    </row>
    <row r="8" spans="1:11" ht="12.75" x14ac:dyDescent="0.2">
      <c r="A8" s="18" t="s">
        <v>23</v>
      </c>
    </row>
    <row r="9" spans="1:11" x14ac:dyDescent="0.3">
      <c r="A9" s="15" t="s">
        <v>2</v>
      </c>
      <c r="J9" s="1" t="s">
        <v>3</v>
      </c>
    </row>
    <row r="10" spans="1:11" ht="156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11</v>
      </c>
    </row>
    <row r="11" spans="1:11" ht="15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5.6" x14ac:dyDescent="0.3">
      <c r="A12" s="13" t="s">
        <v>13</v>
      </c>
      <c r="B12" s="5" t="s">
        <v>14</v>
      </c>
      <c r="C12" s="5" t="s">
        <v>14</v>
      </c>
      <c r="D12" s="5" t="s">
        <v>24</v>
      </c>
      <c r="E12" s="5" t="s">
        <v>14</v>
      </c>
      <c r="F12" s="5" t="s">
        <v>14</v>
      </c>
      <c r="G12" s="38">
        <f>G13</f>
        <v>6237114.2199999997</v>
      </c>
      <c r="H12" s="38"/>
      <c r="I12" s="38">
        <f t="shared" ref="I12" si="0">I13</f>
        <v>6237114.2199999997</v>
      </c>
      <c r="J12" s="26">
        <v>0</v>
      </c>
    </row>
    <row r="13" spans="1:11" ht="15.6" x14ac:dyDescent="0.3">
      <c r="A13" s="13" t="s">
        <v>21</v>
      </c>
      <c r="B13" s="5" t="s">
        <v>14</v>
      </c>
      <c r="C13" s="5" t="s">
        <v>14</v>
      </c>
      <c r="D13" s="5" t="s">
        <v>24</v>
      </c>
      <c r="E13" s="5" t="s">
        <v>14</v>
      </c>
      <c r="F13" s="5" t="s">
        <v>14</v>
      </c>
      <c r="G13" s="38">
        <f>G16+G24+G53+G27+G30+G38+G40+G46+G14+G36+G34+G32</f>
        <v>6237114.2199999997</v>
      </c>
      <c r="H13" s="38"/>
      <c r="I13" s="38">
        <f>G13</f>
        <v>6237114.2199999997</v>
      </c>
      <c r="J13" s="26">
        <v>0</v>
      </c>
    </row>
    <row r="14" spans="1:11" ht="93.6" x14ac:dyDescent="0.3">
      <c r="A14" s="27" t="s">
        <v>67</v>
      </c>
      <c r="B14" s="27" t="s">
        <v>68</v>
      </c>
      <c r="C14" s="28" t="s">
        <v>69</v>
      </c>
      <c r="D14" s="34" t="s">
        <v>70</v>
      </c>
      <c r="E14" s="5"/>
      <c r="F14" s="23" t="s">
        <v>35</v>
      </c>
      <c r="G14" s="38">
        <v>45000</v>
      </c>
      <c r="H14" s="23" t="s">
        <v>35</v>
      </c>
      <c r="I14" s="38">
        <v>45000</v>
      </c>
      <c r="J14" s="23" t="s">
        <v>35</v>
      </c>
    </row>
    <row r="15" spans="1:11" ht="31.2" x14ac:dyDescent="0.3">
      <c r="A15" s="13"/>
      <c r="B15" s="5"/>
      <c r="C15" s="5"/>
      <c r="D15" s="5"/>
      <c r="E15" s="8" t="s">
        <v>73</v>
      </c>
      <c r="F15" s="7">
        <v>2021</v>
      </c>
      <c r="G15" s="37">
        <v>45000</v>
      </c>
      <c r="H15" s="38"/>
      <c r="I15" s="37">
        <v>45000</v>
      </c>
      <c r="J15" s="20">
        <v>100</v>
      </c>
    </row>
    <row r="16" spans="1:11" ht="31.2" x14ac:dyDescent="0.3">
      <c r="A16" s="22" t="s">
        <v>15</v>
      </c>
      <c r="B16" s="23" t="s">
        <v>16</v>
      </c>
      <c r="C16" s="23" t="s">
        <v>17</v>
      </c>
      <c r="D16" s="24" t="s">
        <v>18</v>
      </c>
      <c r="E16" s="45"/>
      <c r="F16" s="23" t="s">
        <v>35</v>
      </c>
      <c r="G16" s="38">
        <f>G17+G18+G19+G20+G21+G22+G23</f>
        <v>215000</v>
      </c>
      <c r="H16" s="39" t="s">
        <v>35</v>
      </c>
      <c r="I16" s="39">
        <f>G16</f>
        <v>215000</v>
      </c>
      <c r="J16" s="26" t="s">
        <v>35</v>
      </c>
    </row>
    <row r="17" spans="1:10" ht="46.8" x14ac:dyDescent="0.3">
      <c r="A17" s="6"/>
      <c r="B17" s="7"/>
      <c r="C17" s="7"/>
      <c r="D17" s="12"/>
      <c r="E17" s="8" t="s">
        <v>58</v>
      </c>
      <c r="F17" s="7">
        <v>2021</v>
      </c>
      <c r="G17" s="19">
        <v>165000</v>
      </c>
      <c r="H17" s="20"/>
      <c r="I17" s="20">
        <f>G17</f>
        <v>165000</v>
      </c>
      <c r="J17" s="20">
        <v>100</v>
      </c>
    </row>
    <row r="18" spans="1:10" ht="46.8" x14ac:dyDescent="0.3">
      <c r="A18" s="6"/>
      <c r="B18" s="7"/>
      <c r="C18" s="7"/>
      <c r="D18" s="12"/>
      <c r="E18" s="8" t="s">
        <v>74</v>
      </c>
      <c r="F18" s="7">
        <v>2021</v>
      </c>
      <c r="G18" s="19">
        <v>15000</v>
      </c>
      <c r="H18" s="20"/>
      <c r="I18" s="20">
        <f t="shared" ref="I18:I20" si="1">G18</f>
        <v>15000</v>
      </c>
      <c r="J18" s="20">
        <v>100</v>
      </c>
    </row>
    <row r="19" spans="1:10" ht="62.4" x14ac:dyDescent="0.3">
      <c r="A19" s="6"/>
      <c r="B19" s="7"/>
      <c r="C19" s="7"/>
      <c r="D19" s="12"/>
      <c r="E19" s="8" t="s">
        <v>90</v>
      </c>
      <c r="F19" s="7">
        <v>2021</v>
      </c>
      <c r="G19" s="19">
        <v>5000</v>
      </c>
      <c r="H19" s="20"/>
      <c r="I19" s="20">
        <f t="shared" si="1"/>
        <v>5000</v>
      </c>
      <c r="J19" s="20">
        <v>100</v>
      </c>
    </row>
    <row r="20" spans="1:10" ht="15.75" x14ac:dyDescent="0.2">
      <c r="A20" s="6"/>
      <c r="B20" s="7"/>
      <c r="C20" s="7"/>
      <c r="D20" s="12"/>
      <c r="E20" s="8"/>
      <c r="F20" s="7"/>
      <c r="G20" s="19"/>
      <c r="H20" s="20"/>
      <c r="I20" s="20">
        <f t="shared" si="1"/>
        <v>0</v>
      </c>
      <c r="J20" s="20">
        <v>100</v>
      </c>
    </row>
    <row r="21" spans="1:10" ht="15.75" x14ac:dyDescent="0.2">
      <c r="A21" s="6"/>
      <c r="B21" s="8"/>
      <c r="C21" s="8"/>
      <c r="D21" s="8"/>
      <c r="E21" s="8"/>
      <c r="F21" s="7"/>
      <c r="G21" s="19"/>
      <c r="H21" s="20"/>
      <c r="I21" s="20">
        <v>100000</v>
      </c>
      <c r="J21" s="20">
        <v>100</v>
      </c>
    </row>
    <row r="22" spans="1:10" ht="46.8" x14ac:dyDescent="0.3">
      <c r="A22" s="6"/>
      <c r="B22" s="8"/>
      <c r="C22" s="8"/>
      <c r="D22" s="8"/>
      <c r="E22" s="8" t="s">
        <v>59</v>
      </c>
      <c r="F22" s="7">
        <v>2021</v>
      </c>
      <c r="G22" s="19">
        <v>30000</v>
      </c>
      <c r="H22" s="20"/>
      <c r="I22" s="20">
        <v>100000</v>
      </c>
      <c r="J22" s="20">
        <v>100</v>
      </c>
    </row>
    <row r="23" spans="1:10" ht="15.75" x14ac:dyDescent="0.2">
      <c r="A23" s="6"/>
      <c r="B23" s="8"/>
      <c r="C23" s="8"/>
      <c r="D23" s="8"/>
      <c r="E23" s="8"/>
      <c r="F23" s="7"/>
      <c r="G23" s="37"/>
      <c r="H23" s="35"/>
      <c r="I23" s="35"/>
      <c r="J23" s="20"/>
    </row>
    <row r="24" spans="1:10" ht="31.2" x14ac:dyDescent="0.3">
      <c r="A24" s="27" t="s">
        <v>25</v>
      </c>
      <c r="B24" s="27" t="s">
        <v>26</v>
      </c>
      <c r="C24" s="28" t="s">
        <v>27</v>
      </c>
      <c r="D24" s="33" t="s">
        <v>28</v>
      </c>
      <c r="E24" s="23"/>
      <c r="F24" s="23" t="s">
        <v>35</v>
      </c>
      <c r="G24" s="25">
        <f>G25+G26</f>
        <v>0</v>
      </c>
      <c r="H24" s="23" t="s">
        <v>35</v>
      </c>
      <c r="I24" s="26">
        <f>G24</f>
        <v>0</v>
      </c>
      <c r="J24" s="25" t="s">
        <v>35</v>
      </c>
    </row>
    <row r="25" spans="1:10" ht="31.2" x14ac:dyDescent="0.3">
      <c r="A25" s="9"/>
      <c r="B25" s="9"/>
      <c r="C25" s="10"/>
      <c r="D25" s="10"/>
      <c r="E25" s="12" t="s">
        <v>33</v>
      </c>
      <c r="F25" s="7">
        <v>2021</v>
      </c>
      <c r="G25" s="19"/>
      <c r="H25" s="23" t="s">
        <v>35</v>
      </c>
      <c r="I25" s="20">
        <f>G25</f>
        <v>0</v>
      </c>
      <c r="J25" s="25" t="s">
        <v>35</v>
      </c>
    </row>
    <row r="26" spans="1:10" ht="46.8" x14ac:dyDescent="0.3">
      <c r="A26" s="9"/>
      <c r="B26" s="9"/>
      <c r="C26" s="10"/>
      <c r="D26" s="10"/>
      <c r="E26" s="29" t="s">
        <v>34</v>
      </c>
      <c r="F26" s="7">
        <v>2021</v>
      </c>
      <c r="G26" s="19">
        <v>0</v>
      </c>
      <c r="H26" s="23" t="s">
        <v>35</v>
      </c>
      <c r="I26" s="20">
        <f t="shared" ref="I26:I58" si="2">G26</f>
        <v>0</v>
      </c>
      <c r="J26" s="25" t="s">
        <v>35</v>
      </c>
    </row>
    <row r="27" spans="1:10" ht="15.6" x14ac:dyDescent="0.3">
      <c r="A27" s="27" t="s">
        <v>44</v>
      </c>
      <c r="B27" s="27" t="s">
        <v>45</v>
      </c>
      <c r="C27" s="28" t="s">
        <v>46</v>
      </c>
      <c r="D27" s="34" t="s">
        <v>47</v>
      </c>
      <c r="E27" s="29"/>
      <c r="F27" s="23" t="s">
        <v>35</v>
      </c>
      <c r="G27" s="38">
        <f>G28+G29</f>
        <v>43334.22</v>
      </c>
      <c r="H27" s="23" t="s">
        <v>35</v>
      </c>
      <c r="I27" s="39">
        <f>G27</f>
        <v>43334.22</v>
      </c>
      <c r="J27" s="25" t="s">
        <v>35</v>
      </c>
    </row>
    <row r="28" spans="1:10" ht="31.2" x14ac:dyDescent="0.3">
      <c r="A28" s="9"/>
      <c r="B28" s="9"/>
      <c r="C28" s="10"/>
      <c r="D28" s="10"/>
      <c r="E28" s="29" t="s">
        <v>48</v>
      </c>
      <c r="F28" s="7">
        <v>2021</v>
      </c>
      <c r="G28" s="19">
        <v>7100</v>
      </c>
      <c r="H28" s="23"/>
      <c r="I28" s="20">
        <f>G28</f>
        <v>7100</v>
      </c>
      <c r="J28" s="19">
        <v>100</v>
      </c>
    </row>
    <row r="29" spans="1:10" ht="15.6" x14ac:dyDescent="0.3">
      <c r="A29" s="9"/>
      <c r="B29" s="9"/>
      <c r="C29" s="10"/>
      <c r="D29" s="10"/>
      <c r="E29" s="8" t="s">
        <v>56</v>
      </c>
      <c r="F29" s="7">
        <v>2021</v>
      </c>
      <c r="G29" s="37">
        <v>36234.22</v>
      </c>
      <c r="H29" s="35"/>
      <c r="I29" s="35">
        <f>G29</f>
        <v>36234.22</v>
      </c>
      <c r="J29" s="20">
        <v>100</v>
      </c>
    </row>
    <row r="30" spans="1:10" ht="31.2" x14ac:dyDescent="0.3">
      <c r="A30" s="27" t="s">
        <v>49</v>
      </c>
      <c r="B30" s="27" t="s">
        <v>50</v>
      </c>
      <c r="C30" s="28" t="s">
        <v>27</v>
      </c>
      <c r="D30" s="34" t="s">
        <v>28</v>
      </c>
      <c r="E30" s="29"/>
      <c r="F30" s="23" t="s">
        <v>35</v>
      </c>
      <c r="G30" s="25">
        <f>G31</f>
        <v>400000</v>
      </c>
      <c r="H30" s="23" t="s">
        <v>35</v>
      </c>
      <c r="I30" s="26">
        <f>I31</f>
        <v>400000</v>
      </c>
      <c r="J30" s="25" t="s">
        <v>35</v>
      </c>
    </row>
    <row r="31" spans="1:10" ht="46.8" x14ac:dyDescent="0.3">
      <c r="A31" s="9"/>
      <c r="B31" s="9"/>
      <c r="C31" s="10"/>
      <c r="D31" s="10"/>
      <c r="E31" s="29" t="s">
        <v>64</v>
      </c>
      <c r="F31" s="7">
        <v>2021</v>
      </c>
      <c r="G31" s="19">
        <v>400000</v>
      </c>
      <c r="H31" s="23"/>
      <c r="I31" s="20">
        <f t="shared" ref="I31:I44" si="3">G31</f>
        <v>400000</v>
      </c>
      <c r="J31" s="19">
        <v>100</v>
      </c>
    </row>
    <row r="32" spans="1:10" ht="109.2" x14ac:dyDescent="0.3">
      <c r="A32" s="27" t="s">
        <v>77</v>
      </c>
      <c r="B32" s="27" t="s">
        <v>78</v>
      </c>
      <c r="C32" s="28" t="s">
        <v>53</v>
      </c>
      <c r="D32" s="34" t="s">
        <v>79</v>
      </c>
      <c r="E32" s="29"/>
      <c r="F32" s="23" t="s">
        <v>35</v>
      </c>
      <c r="G32" s="25">
        <v>42600</v>
      </c>
      <c r="H32" s="23" t="s">
        <v>35</v>
      </c>
      <c r="I32" s="26">
        <v>42600</v>
      </c>
      <c r="J32" s="25" t="s">
        <v>35</v>
      </c>
    </row>
    <row r="33" spans="1:10" ht="31.2" x14ac:dyDescent="0.3">
      <c r="A33" s="27"/>
      <c r="B33" s="27"/>
      <c r="C33" s="28"/>
      <c r="D33" s="28"/>
      <c r="E33" s="29" t="s">
        <v>55</v>
      </c>
      <c r="F33" s="7">
        <v>2021</v>
      </c>
      <c r="G33" s="19">
        <v>42600</v>
      </c>
      <c r="H33" s="23">
        <v>0</v>
      </c>
      <c r="I33" s="20">
        <v>42600</v>
      </c>
      <c r="J33" s="19">
        <v>100</v>
      </c>
    </row>
    <row r="34" spans="1:10" ht="93.6" x14ac:dyDescent="0.3">
      <c r="A34" s="27" t="s">
        <v>80</v>
      </c>
      <c r="B34" s="27" t="s">
        <v>81</v>
      </c>
      <c r="C34" s="28" t="s">
        <v>53</v>
      </c>
      <c r="D34" s="34" t="s">
        <v>82</v>
      </c>
      <c r="E34" s="29"/>
      <c r="F34" s="23" t="s">
        <v>35</v>
      </c>
      <c r="G34" s="25">
        <v>233186</v>
      </c>
      <c r="H34" s="23" t="s">
        <v>35</v>
      </c>
      <c r="I34" s="26">
        <v>233186</v>
      </c>
      <c r="J34" s="25" t="s">
        <v>35</v>
      </c>
    </row>
    <row r="35" spans="1:10" ht="31.2" x14ac:dyDescent="0.3">
      <c r="A35" s="27"/>
      <c r="B35" s="27"/>
      <c r="C35" s="28"/>
      <c r="D35" s="28"/>
      <c r="E35" s="29" t="s">
        <v>55</v>
      </c>
      <c r="F35" s="7">
        <v>2021</v>
      </c>
      <c r="G35" s="19">
        <v>233186</v>
      </c>
      <c r="H35" s="23">
        <v>0</v>
      </c>
      <c r="I35" s="20">
        <v>233186</v>
      </c>
      <c r="J35" s="19">
        <v>100</v>
      </c>
    </row>
    <row r="36" spans="1:10" ht="46.8" x14ac:dyDescent="0.3">
      <c r="A36" s="27" t="s">
        <v>83</v>
      </c>
      <c r="B36" s="27" t="s">
        <v>84</v>
      </c>
      <c r="C36" s="28" t="s">
        <v>85</v>
      </c>
      <c r="D36" s="34" t="s">
        <v>86</v>
      </c>
      <c r="E36" s="29"/>
      <c r="F36" s="23" t="s">
        <v>35</v>
      </c>
      <c r="G36" s="25">
        <v>15000</v>
      </c>
      <c r="H36" s="23" t="s">
        <v>35</v>
      </c>
      <c r="I36" s="26">
        <v>15000</v>
      </c>
      <c r="J36" s="25" t="s">
        <v>35</v>
      </c>
    </row>
    <row r="37" spans="1:10" ht="15.6" x14ac:dyDescent="0.3">
      <c r="A37" s="9"/>
      <c r="B37" s="9"/>
      <c r="C37" s="10"/>
      <c r="D37" s="10"/>
      <c r="E37" s="29" t="s">
        <v>76</v>
      </c>
      <c r="F37" s="7">
        <v>2021</v>
      </c>
      <c r="G37" s="19">
        <v>15000</v>
      </c>
      <c r="H37" s="23">
        <v>0</v>
      </c>
      <c r="I37" s="20">
        <v>15000</v>
      </c>
      <c r="J37" s="19">
        <v>100</v>
      </c>
    </row>
    <row r="38" spans="1:10" ht="78" x14ac:dyDescent="0.3">
      <c r="A38" s="27" t="s">
        <v>51</v>
      </c>
      <c r="B38" s="27" t="s">
        <v>52</v>
      </c>
      <c r="C38" s="28" t="s">
        <v>53</v>
      </c>
      <c r="D38" s="34" t="s">
        <v>54</v>
      </c>
      <c r="E38" s="29"/>
      <c r="F38" s="23" t="s">
        <v>35</v>
      </c>
      <c r="G38" s="25">
        <f>G39</f>
        <v>9994</v>
      </c>
      <c r="H38" s="23" t="s">
        <v>35</v>
      </c>
      <c r="I38" s="26">
        <f t="shared" si="3"/>
        <v>9994</v>
      </c>
      <c r="J38" s="25" t="s">
        <v>35</v>
      </c>
    </row>
    <row r="39" spans="1:10" ht="31.2" x14ac:dyDescent="0.3">
      <c r="A39" s="9"/>
      <c r="B39" s="9"/>
      <c r="C39" s="10"/>
      <c r="D39" s="10"/>
      <c r="E39" s="29" t="s">
        <v>55</v>
      </c>
      <c r="F39" s="7">
        <v>2021</v>
      </c>
      <c r="G39" s="19">
        <v>9994</v>
      </c>
      <c r="H39" s="23"/>
      <c r="I39" s="20">
        <f t="shared" si="3"/>
        <v>9994</v>
      </c>
      <c r="J39" s="19">
        <v>100</v>
      </c>
    </row>
    <row r="40" spans="1:10" ht="31.2" x14ac:dyDescent="0.3">
      <c r="A40" s="27" t="s">
        <v>40</v>
      </c>
      <c r="B40" s="27" t="s">
        <v>41</v>
      </c>
      <c r="C40" s="28" t="s">
        <v>42</v>
      </c>
      <c r="D40" s="34" t="s">
        <v>43</v>
      </c>
      <c r="E40" s="29"/>
      <c r="F40" s="23" t="s">
        <v>35</v>
      </c>
      <c r="G40" s="25">
        <f>G41+G42+G43+G44</f>
        <v>2946700</v>
      </c>
      <c r="H40" s="23" t="s">
        <v>35</v>
      </c>
      <c r="I40" s="26">
        <f t="shared" si="3"/>
        <v>2946700</v>
      </c>
      <c r="J40" s="25" t="s">
        <v>35</v>
      </c>
    </row>
    <row r="41" spans="1:10" ht="46.8" x14ac:dyDescent="0.3">
      <c r="A41" s="9"/>
      <c r="B41" s="9"/>
      <c r="C41" s="10"/>
      <c r="D41" s="10"/>
      <c r="E41" s="29" t="s">
        <v>65</v>
      </c>
      <c r="F41" s="7">
        <v>2021</v>
      </c>
      <c r="G41" s="19">
        <v>2000000</v>
      </c>
      <c r="H41" s="21"/>
      <c r="I41" s="20">
        <f t="shared" si="3"/>
        <v>2000000</v>
      </c>
      <c r="J41" s="20">
        <v>100</v>
      </c>
    </row>
    <row r="42" spans="1:10" ht="46.8" x14ac:dyDescent="0.3">
      <c r="A42" s="9"/>
      <c r="B42" s="9"/>
      <c r="C42" s="10"/>
      <c r="D42" s="10"/>
      <c r="E42" s="40" t="s">
        <v>66</v>
      </c>
      <c r="F42" s="7">
        <v>2021</v>
      </c>
      <c r="G42" s="19">
        <v>600000</v>
      </c>
      <c r="H42" s="21"/>
      <c r="I42" s="20">
        <f t="shared" si="3"/>
        <v>600000</v>
      </c>
      <c r="J42" s="20">
        <v>100</v>
      </c>
    </row>
    <row r="43" spans="1:10" ht="46.8" x14ac:dyDescent="0.3">
      <c r="A43" s="9"/>
      <c r="B43" s="9"/>
      <c r="C43" s="10"/>
      <c r="D43" s="10"/>
      <c r="E43" s="29" t="s">
        <v>57</v>
      </c>
      <c r="F43" s="7">
        <v>2021</v>
      </c>
      <c r="G43" s="19">
        <v>346700</v>
      </c>
      <c r="H43" s="21"/>
      <c r="I43" s="20">
        <f t="shared" si="3"/>
        <v>346700</v>
      </c>
      <c r="J43" s="20">
        <v>100</v>
      </c>
    </row>
    <row r="44" spans="1:10" ht="62.4" x14ac:dyDescent="0.3">
      <c r="A44" s="9"/>
      <c r="B44" s="9"/>
      <c r="C44" s="10"/>
      <c r="D44" s="10"/>
      <c r="E44" s="29" t="s">
        <v>75</v>
      </c>
      <c r="F44" s="7">
        <v>2021</v>
      </c>
      <c r="G44" s="19">
        <v>0</v>
      </c>
      <c r="H44" s="21"/>
      <c r="I44" s="20">
        <f t="shared" si="3"/>
        <v>0</v>
      </c>
      <c r="J44" s="20">
        <v>100</v>
      </c>
    </row>
    <row r="45" spans="1:10" ht="15.6" x14ac:dyDescent="0.3">
      <c r="A45" s="9"/>
      <c r="B45" s="9"/>
      <c r="C45" s="10"/>
      <c r="D45" s="10"/>
      <c r="E45" s="29"/>
      <c r="F45" s="7"/>
      <c r="G45" s="19"/>
      <c r="H45" s="21"/>
      <c r="I45" s="20"/>
      <c r="J45" s="20"/>
    </row>
    <row r="46" spans="1:10" ht="62.4" x14ac:dyDescent="0.3">
      <c r="A46" s="27" t="s">
        <v>36</v>
      </c>
      <c r="B46" s="27" t="s">
        <v>37</v>
      </c>
      <c r="C46" s="28" t="s">
        <v>38</v>
      </c>
      <c r="D46" s="34" t="s">
        <v>39</v>
      </c>
      <c r="E46" s="29"/>
      <c r="F46" s="23" t="s">
        <v>35</v>
      </c>
      <c r="G46" s="25">
        <f>G47+G48+G49+G50+G51+G52</f>
        <v>1986300</v>
      </c>
      <c r="H46" s="36" t="s">
        <v>35</v>
      </c>
      <c r="I46" s="26">
        <f>I47+I48+I49+I50+I51+I52</f>
        <v>1986300</v>
      </c>
      <c r="J46" s="26" t="s">
        <v>35</v>
      </c>
    </row>
    <row r="47" spans="1:10" ht="46.8" x14ac:dyDescent="0.3">
      <c r="A47" s="9"/>
      <c r="B47" s="9"/>
      <c r="C47" s="10"/>
      <c r="D47" s="10"/>
      <c r="E47" s="29" t="s">
        <v>66</v>
      </c>
      <c r="F47" s="7">
        <v>2021</v>
      </c>
      <c r="G47" s="19">
        <v>250000</v>
      </c>
      <c r="H47" s="21"/>
      <c r="I47" s="20">
        <v>250000</v>
      </c>
      <c r="J47" s="20">
        <v>100</v>
      </c>
    </row>
    <row r="48" spans="1:10" ht="46.8" x14ac:dyDescent="0.3">
      <c r="A48" s="9"/>
      <c r="B48" s="9"/>
      <c r="C48" s="10"/>
      <c r="D48" s="10"/>
      <c r="E48" s="29" t="s">
        <v>71</v>
      </c>
      <c r="F48" s="7">
        <v>2021</v>
      </c>
      <c r="G48" s="19">
        <v>100000</v>
      </c>
      <c r="H48" s="21"/>
      <c r="I48" s="20">
        <f>G48</f>
        <v>100000</v>
      </c>
      <c r="J48" s="20">
        <v>100</v>
      </c>
    </row>
    <row r="49" spans="1:14" ht="51" customHeight="1" x14ac:dyDescent="0.3">
      <c r="A49" s="9"/>
      <c r="B49" s="9"/>
      <c r="C49" s="10"/>
      <c r="D49" s="10"/>
      <c r="E49" s="29" t="s">
        <v>72</v>
      </c>
      <c r="F49" s="7">
        <v>2021</v>
      </c>
      <c r="G49" s="19">
        <v>1000000</v>
      </c>
      <c r="H49" s="21"/>
      <c r="I49" s="20">
        <f>G49</f>
        <v>1000000</v>
      </c>
      <c r="J49" s="20">
        <v>100</v>
      </c>
    </row>
    <row r="50" spans="1:14" ht="51" customHeight="1" x14ac:dyDescent="0.3">
      <c r="A50" s="9"/>
      <c r="B50" s="9"/>
      <c r="C50" s="10"/>
      <c r="D50" s="10"/>
      <c r="E50" s="29" t="s">
        <v>87</v>
      </c>
      <c r="F50" s="7">
        <v>2021</v>
      </c>
      <c r="G50" s="19">
        <v>90900</v>
      </c>
      <c r="H50" s="21"/>
      <c r="I50" s="20">
        <f>G50</f>
        <v>90900</v>
      </c>
      <c r="J50" s="20">
        <v>100</v>
      </c>
    </row>
    <row r="51" spans="1:14" ht="74.25" customHeight="1" x14ac:dyDescent="0.3">
      <c r="A51" s="9"/>
      <c r="B51" s="9"/>
      <c r="C51" s="10"/>
      <c r="D51" s="10"/>
      <c r="E51" s="29" t="s">
        <v>88</v>
      </c>
      <c r="F51" s="7">
        <v>2021</v>
      </c>
      <c r="G51" s="19">
        <v>181800</v>
      </c>
      <c r="H51" s="21"/>
      <c r="I51" s="20">
        <f t="shared" ref="I51:I52" si="4">G51</f>
        <v>181800</v>
      </c>
      <c r="J51" s="20">
        <v>100</v>
      </c>
    </row>
    <row r="52" spans="1:14" ht="90" customHeight="1" x14ac:dyDescent="0.3">
      <c r="A52" s="9"/>
      <c r="B52" s="9"/>
      <c r="C52" s="10"/>
      <c r="D52" s="10"/>
      <c r="E52" s="29" t="s">
        <v>89</v>
      </c>
      <c r="F52" s="7">
        <v>2021</v>
      </c>
      <c r="G52" s="19">
        <v>363600</v>
      </c>
      <c r="H52" s="21"/>
      <c r="I52" s="20">
        <f t="shared" si="4"/>
        <v>363600</v>
      </c>
      <c r="J52" s="20">
        <v>100</v>
      </c>
    </row>
    <row r="53" spans="1:14" ht="66" customHeight="1" x14ac:dyDescent="0.3">
      <c r="A53" s="27" t="s">
        <v>29</v>
      </c>
      <c r="B53" s="27" t="s">
        <v>30</v>
      </c>
      <c r="C53" s="28" t="s">
        <v>31</v>
      </c>
      <c r="D53" s="33" t="s">
        <v>32</v>
      </c>
      <c r="E53" s="12"/>
      <c r="F53" s="23" t="s">
        <v>35</v>
      </c>
      <c r="G53" s="25">
        <f>G54+G55+G58</f>
        <v>300000</v>
      </c>
      <c r="H53" s="23" t="s">
        <v>35</v>
      </c>
      <c r="I53" s="26">
        <f t="shared" si="2"/>
        <v>300000</v>
      </c>
      <c r="J53" s="25" t="s">
        <v>35</v>
      </c>
    </row>
    <row r="54" spans="1:14" ht="53.25" customHeight="1" x14ac:dyDescent="0.3">
      <c r="A54" s="9"/>
      <c r="B54" s="9"/>
      <c r="C54" s="10"/>
      <c r="D54" s="10"/>
      <c r="E54" s="43" t="s">
        <v>62</v>
      </c>
      <c r="F54" s="7">
        <v>2021</v>
      </c>
      <c r="G54" s="19">
        <v>100000</v>
      </c>
      <c r="H54" s="20"/>
      <c r="I54" s="20">
        <f>G54</f>
        <v>100000</v>
      </c>
      <c r="J54" s="20">
        <v>100</v>
      </c>
    </row>
    <row r="55" spans="1:14" ht="47.25" customHeight="1" x14ac:dyDescent="0.3">
      <c r="A55" s="9"/>
      <c r="B55" s="9"/>
      <c r="C55" s="10"/>
      <c r="D55" s="10"/>
      <c r="E55" s="12" t="s">
        <v>60</v>
      </c>
      <c r="F55" s="7">
        <v>2021</v>
      </c>
      <c r="G55" s="19">
        <v>100000</v>
      </c>
      <c r="H55" s="20"/>
      <c r="I55" s="20">
        <f t="shared" si="2"/>
        <v>100000</v>
      </c>
      <c r="J55" s="20">
        <v>100</v>
      </c>
    </row>
    <row r="56" spans="1:14" s="2" customFormat="1" ht="15.6" x14ac:dyDescent="0.3">
      <c r="A56" s="30"/>
      <c r="B56" s="23"/>
      <c r="C56" s="23"/>
      <c r="D56" s="31"/>
      <c r="E56" s="23"/>
      <c r="F56" s="23"/>
      <c r="G56" s="25">
        <f>G58</f>
        <v>100000</v>
      </c>
      <c r="H56" s="25">
        <f t="shared" ref="H56" si="5">H58</f>
        <v>0</v>
      </c>
      <c r="I56" s="20">
        <f t="shared" si="2"/>
        <v>100000</v>
      </c>
      <c r="J56" s="20">
        <v>100</v>
      </c>
    </row>
    <row r="57" spans="1:14" s="2" customFormat="1" ht="15.6" x14ac:dyDescent="0.3">
      <c r="A57" s="30"/>
      <c r="B57" s="23"/>
      <c r="C57" s="23"/>
      <c r="D57" s="31"/>
      <c r="E57" s="23"/>
      <c r="F57" s="23"/>
      <c r="G57" s="25"/>
      <c r="H57" s="25" t="s">
        <v>22</v>
      </c>
      <c r="I57" s="20">
        <f t="shared" si="2"/>
        <v>0</v>
      </c>
      <c r="J57" s="20">
        <v>100</v>
      </c>
    </row>
    <row r="58" spans="1:14" ht="72" customHeight="1" x14ac:dyDescent="0.3">
      <c r="A58" s="6"/>
      <c r="B58" s="7"/>
      <c r="C58" s="7"/>
      <c r="D58" s="7"/>
      <c r="E58" s="12" t="s">
        <v>63</v>
      </c>
      <c r="F58" s="7">
        <v>2021</v>
      </c>
      <c r="G58" s="19">
        <v>100000</v>
      </c>
      <c r="H58" s="20"/>
      <c r="I58" s="20">
        <f t="shared" si="2"/>
        <v>100000</v>
      </c>
      <c r="J58" s="20">
        <v>100</v>
      </c>
    </row>
    <row r="59" spans="1:14" ht="23.25" customHeight="1" x14ac:dyDescent="0.3">
      <c r="A59" s="11" t="s">
        <v>20</v>
      </c>
      <c r="B59" s="11" t="s">
        <v>20</v>
      </c>
      <c r="C59" s="11" t="s">
        <v>20</v>
      </c>
      <c r="D59" s="11" t="s">
        <v>19</v>
      </c>
      <c r="E59" s="11" t="s">
        <v>20</v>
      </c>
      <c r="F59" s="11" t="s">
        <v>20</v>
      </c>
      <c r="G59" s="41">
        <f>G12</f>
        <v>6237114.2199999997</v>
      </c>
      <c r="H59" s="41" t="s">
        <v>20</v>
      </c>
      <c r="I59" s="41">
        <f>I12</f>
        <v>6237114.2199999997</v>
      </c>
      <c r="J59" s="32" t="s">
        <v>20</v>
      </c>
    </row>
    <row r="61" spans="1:14" x14ac:dyDescent="0.3">
      <c r="A61" s="54"/>
      <c r="B61" s="54"/>
      <c r="C61" s="54"/>
      <c r="D61" s="54"/>
      <c r="E61" s="54"/>
      <c r="F61" s="54"/>
      <c r="G61" s="54"/>
      <c r="H61" s="54"/>
      <c r="I61" s="54"/>
      <c r="J61" s="54"/>
    </row>
    <row r="63" spans="1:14" ht="18" x14ac:dyDescent="0.35">
      <c r="B63" s="14" t="s">
        <v>91</v>
      </c>
      <c r="C63" s="3"/>
      <c r="D63" s="3"/>
      <c r="E63" s="17" t="s">
        <v>92</v>
      </c>
      <c r="F63" s="3"/>
      <c r="H63" s="17"/>
      <c r="I63" s="16"/>
      <c r="N63" s="14"/>
    </row>
  </sheetData>
  <mergeCells count="3">
    <mergeCell ref="A6:J6"/>
    <mergeCell ref="A7:J7"/>
    <mergeCell ref="A61:J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2021-10-27T09:20:45Z</cp:lastPrinted>
  <dcterms:created xsi:type="dcterms:W3CDTF">2020-12-26T15:17:05Z</dcterms:created>
  <dcterms:modified xsi:type="dcterms:W3CDTF">2021-11-30T13:45:37Z</dcterms:modified>
</cp:coreProperties>
</file>