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903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25" i="1" l="1"/>
  <c r="O25" i="1"/>
  <c r="N25" i="1"/>
  <c r="M25" i="1"/>
  <c r="L25" i="1"/>
  <c r="K25" i="1"/>
  <c r="P24" i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  <c r="P7" i="1"/>
  <c r="O7" i="1"/>
  <c r="N7" i="1"/>
  <c r="M7" i="1"/>
  <c r="L7" i="1"/>
  <c r="K7" i="1"/>
</calcChain>
</file>

<file path=xl/sharedStrings.xml><?xml version="1.0" encoding="utf-8"?>
<sst xmlns="http://schemas.openxmlformats.org/spreadsheetml/2006/main" count="60" uniqueCount="52">
  <si>
    <t>Аналіз фінансування установ на 31.03.2021</t>
  </si>
  <si>
    <t>Плата за послуги бюджетних установ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</si>
  <si>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</si>
  <si>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</si>
  <si>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</si>
  <si>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</si>
  <si>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</si>
  <si>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</si>
  <si>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</si>
  <si>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</si>
  <si>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</si>
  <si>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</si>
  <si>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</si>
  <si>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</si>
  <si>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</si>
  <si>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</si>
  <si>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</si>
  <si>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</si>
  <si>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</si>
  <si>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</si>
  <si>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2273</t>
  </si>
  <si>
    <t>Оплата електроенергії</t>
  </si>
  <si>
    <t>2274</t>
  </si>
  <si>
    <t>Оплата природного газу</t>
  </si>
  <si>
    <t>0111010</t>
  </si>
  <si>
    <t>Надання дошкільної освіти</t>
  </si>
  <si>
    <t>2230</t>
  </si>
  <si>
    <t>Продукти харчування</t>
  </si>
  <si>
    <t>0111021</t>
  </si>
  <si>
    <t>Надання загальної середньої освіти закладами загальної середньої освіти</t>
  </si>
  <si>
    <t>2210</t>
  </si>
  <si>
    <t>Предмети, матеріали, обладнання та інвентар</t>
  </si>
  <si>
    <t>0111080</t>
  </si>
  <si>
    <t>Надання спеціальної освіти мистецькими школами</t>
  </si>
  <si>
    <t>0114060</t>
  </si>
  <si>
    <t>Забезпечення діяльності палаців i будинків культури, клубів, центрів дозвілля та iнших клубних закладів</t>
  </si>
  <si>
    <t>0116013</t>
  </si>
  <si>
    <t>Забезпечення діяльності водопровідно-каналізаційного господарства</t>
  </si>
  <si>
    <t>2111</t>
  </si>
  <si>
    <t>Заробітна плата</t>
  </si>
  <si>
    <t>2120</t>
  </si>
  <si>
    <t>Нарахування на оплату праці</t>
  </si>
  <si>
    <t>2240</t>
  </si>
  <si>
    <t>Оплата послуг (крім комунальних)</t>
  </si>
  <si>
    <t>2800</t>
  </si>
  <si>
    <t>Інші поточні видатки</t>
  </si>
  <si>
    <t xml:space="preserve"> </t>
  </si>
  <si>
    <t xml:space="preserve">Усього </t>
  </si>
  <si>
    <t>Додаток 6</t>
  </si>
  <si>
    <t>Начальник фінансового відділу</t>
  </si>
  <si>
    <t>Іванна ВОРОБЕЙ</t>
  </si>
  <si>
    <t>до рішення виконавчого комітету від 18 травня 2021 року №89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</si>
</sst>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workbookViewId="0">
      <selection activeCell="C2" sqref="C2"/>
    </sheetView>
  </sheetViews>
  <sheetFormatPr defaultRowHeight="12.75" x14ac:dyDescent="0.2"/>
  <cols>
    <col min="1" max="1" width="10.7109375" customWidth="1"/>
    <col min="2" max="2" width="50.7109375" customWidth="1"/>
    <col min="3" max="16" width="15.7109375" customWidth="1"/>
  </cols>
  <sheetData>
    <row r="1" spans="1:16" x14ac:dyDescent="0.2">
      <c r="J1" s="12" t="s">
        <v>48</v>
      </c>
    </row>
    <row r="2" spans="1:16" x14ac:dyDescent="0.2">
      <c r="H2" s="15" t="s">
        <v>51</v>
      </c>
      <c r="I2" s="16"/>
      <c r="J2" s="16"/>
    </row>
    <row r="3" spans="1:16" ht="18.75" x14ac:dyDescent="0.3">
      <c r="A3" s="13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6" x14ac:dyDescent="0.2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6" x14ac:dyDescent="0.2">
      <c r="L5" s="1"/>
    </row>
    <row r="6" spans="1:16" s="2" customFormat="1" ht="51" x14ac:dyDescent="0.2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13</v>
      </c>
      <c r="M6" s="4" t="s">
        <v>14</v>
      </c>
      <c r="N6" s="4" t="s">
        <v>15</v>
      </c>
      <c r="O6" s="4" t="s">
        <v>16</v>
      </c>
      <c r="P6" s="4" t="s">
        <v>17</v>
      </c>
    </row>
    <row r="7" spans="1:16" ht="51" x14ac:dyDescent="0.2">
      <c r="A7" s="5" t="s">
        <v>18</v>
      </c>
      <c r="B7" s="6" t="s">
        <v>19</v>
      </c>
      <c r="C7" s="7">
        <v>8000</v>
      </c>
      <c r="D7" s="7">
        <v>8000</v>
      </c>
      <c r="E7" s="7">
        <v>2000</v>
      </c>
      <c r="F7" s="7">
        <v>0</v>
      </c>
      <c r="G7" s="7">
        <v>0</v>
      </c>
      <c r="H7" s="7">
        <v>2764.1</v>
      </c>
      <c r="I7" s="7">
        <v>0</v>
      </c>
      <c r="J7" s="7">
        <v>0</v>
      </c>
      <c r="K7" s="7">
        <f t="shared" ref="K7:K25" si="0">E7-F7</f>
        <v>2000</v>
      </c>
      <c r="L7" s="7">
        <f t="shared" ref="L7:L25" si="1">D7-F7</f>
        <v>8000</v>
      </c>
      <c r="M7" s="7">
        <f t="shared" ref="M7:M25" si="2">IF(E7=0,0,(F7/E7)*100)</f>
        <v>0</v>
      </c>
      <c r="N7" s="7">
        <f t="shared" ref="N7:N25" si="3">D7-H7</f>
        <v>5235.8999999999996</v>
      </c>
      <c r="O7" s="7">
        <f t="shared" ref="O7:O25" si="4">E7-H7</f>
        <v>-764.09999999999991</v>
      </c>
      <c r="P7" s="7">
        <f t="shared" ref="P7:P25" si="5">IF(E7=0,0,(H7/E7)*100)</f>
        <v>138.20500000000001</v>
      </c>
    </row>
    <row r="8" spans="1:16" x14ac:dyDescent="0.2">
      <c r="A8" s="8" t="s">
        <v>20</v>
      </c>
      <c r="B8" s="9" t="s">
        <v>21</v>
      </c>
      <c r="C8" s="10">
        <v>8000</v>
      </c>
      <c r="D8" s="10">
        <v>8000</v>
      </c>
      <c r="E8" s="10">
        <v>2000</v>
      </c>
      <c r="F8" s="10">
        <v>0</v>
      </c>
      <c r="G8" s="10">
        <v>0</v>
      </c>
      <c r="H8" s="10">
        <v>2522.7199999999998</v>
      </c>
      <c r="I8" s="10">
        <v>0</v>
      </c>
      <c r="J8" s="10">
        <v>0</v>
      </c>
      <c r="K8" s="10">
        <f t="shared" si="0"/>
        <v>2000</v>
      </c>
      <c r="L8" s="10">
        <f t="shared" si="1"/>
        <v>8000</v>
      </c>
      <c r="M8" s="10">
        <f t="shared" si="2"/>
        <v>0</v>
      </c>
      <c r="N8" s="10">
        <f t="shared" si="3"/>
        <v>5477.2800000000007</v>
      </c>
      <c r="O8" s="10">
        <f t="shared" si="4"/>
        <v>-522.7199999999998</v>
      </c>
      <c r="P8" s="10">
        <f t="shared" si="5"/>
        <v>126.13599999999998</v>
      </c>
    </row>
    <row r="9" spans="1:16" x14ac:dyDescent="0.2">
      <c r="A9" s="8" t="s">
        <v>22</v>
      </c>
      <c r="B9" s="9" t="s">
        <v>23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241.38</v>
      </c>
      <c r="I9" s="10">
        <v>0</v>
      </c>
      <c r="J9" s="10">
        <v>0</v>
      </c>
      <c r="K9" s="10">
        <f t="shared" si="0"/>
        <v>0</v>
      </c>
      <c r="L9" s="10">
        <f t="shared" si="1"/>
        <v>0</v>
      </c>
      <c r="M9" s="10">
        <f t="shared" si="2"/>
        <v>0</v>
      </c>
      <c r="N9" s="10">
        <f t="shared" si="3"/>
        <v>-241.38</v>
      </c>
      <c r="O9" s="10">
        <f t="shared" si="4"/>
        <v>-241.38</v>
      </c>
      <c r="P9" s="10">
        <f t="shared" si="5"/>
        <v>0</v>
      </c>
    </row>
    <row r="10" spans="1:16" x14ac:dyDescent="0.2">
      <c r="A10" s="5" t="s">
        <v>24</v>
      </c>
      <c r="B10" s="6" t="s">
        <v>25</v>
      </c>
      <c r="C10" s="7">
        <v>200000</v>
      </c>
      <c r="D10" s="7">
        <v>200000</v>
      </c>
      <c r="E10" s="7">
        <v>50000</v>
      </c>
      <c r="F10" s="7">
        <v>0</v>
      </c>
      <c r="G10" s="7">
        <v>0</v>
      </c>
      <c r="H10" s="7">
        <v>31185.68</v>
      </c>
      <c r="I10" s="7">
        <v>0</v>
      </c>
      <c r="J10" s="7">
        <v>0</v>
      </c>
      <c r="K10" s="7">
        <f t="shared" si="0"/>
        <v>50000</v>
      </c>
      <c r="L10" s="7">
        <f t="shared" si="1"/>
        <v>200000</v>
      </c>
      <c r="M10" s="7">
        <f t="shared" si="2"/>
        <v>0</v>
      </c>
      <c r="N10" s="7">
        <f t="shared" si="3"/>
        <v>168814.32</v>
      </c>
      <c r="O10" s="7">
        <f t="shared" si="4"/>
        <v>18814.32</v>
      </c>
      <c r="P10" s="7">
        <f t="shared" si="5"/>
        <v>62.371359999999996</v>
      </c>
    </row>
    <row r="11" spans="1:16" x14ac:dyDescent="0.2">
      <c r="A11" s="8" t="s">
        <v>26</v>
      </c>
      <c r="B11" s="9" t="s">
        <v>27</v>
      </c>
      <c r="C11" s="10">
        <v>200000</v>
      </c>
      <c r="D11" s="10">
        <v>200000</v>
      </c>
      <c r="E11" s="10">
        <v>50000</v>
      </c>
      <c r="F11" s="10">
        <v>0</v>
      </c>
      <c r="G11" s="10">
        <v>0</v>
      </c>
      <c r="H11" s="10">
        <v>31185.68</v>
      </c>
      <c r="I11" s="10">
        <v>0</v>
      </c>
      <c r="J11" s="10">
        <v>0</v>
      </c>
      <c r="K11" s="10">
        <f t="shared" si="0"/>
        <v>50000</v>
      </c>
      <c r="L11" s="10">
        <f t="shared" si="1"/>
        <v>200000</v>
      </c>
      <c r="M11" s="10">
        <f t="shared" si="2"/>
        <v>0</v>
      </c>
      <c r="N11" s="10">
        <f t="shared" si="3"/>
        <v>168814.32</v>
      </c>
      <c r="O11" s="10">
        <f t="shared" si="4"/>
        <v>18814.32</v>
      </c>
      <c r="P11" s="10">
        <f t="shared" si="5"/>
        <v>62.371359999999996</v>
      </c>
    </row>
    <row r="12" spans="1:16" ht="25.5" x14ac:dyDescent="0.2">
      <c r="A12" s="5" t="s">
        <v>28</v>
      </c>
      <c r="B12" s="6" t="s">
        <v>29</v>
      </c>
      <c r="C12" s="7">
        <v>500000</v>
      </c>
      <c r="D12" s="7">
        <v>500000</v>
      </c>
      <c r="E12" s="7">
        <v>125000</v>
      </c>
      <c r="F12" s="7">
        <v>0</v>
      </c>
      <c r="G12" s="7">
        <v>0</v>
      </c>
      <c r="H12" s="7">
        <v>253001.83</v>
      </c>
      <c r="I12" s="7">
        <v>0</v>
      </c>
      <c r="J12" s="7">
        <v>0</v>
      </c>
      <c r="K12" s="7">
        <f t="shared" si="0"/>
        <v>125000</v>
      </c>
      <c r="L12" s="7">
        <f t="shared" si="1"/>
        <v>500000</v>
      </c>
      <c r="M12" s="7">
        <f t="shared" si="2"/>
        <v>0</v>
      </c>
      <c r="N12" s="7">
        <f t="shared" si="3"/>
        <v>246998.17</v>
      </c>
      <c r="O12" s="7">
        <f t="shared" si="4"/>
        <v>-128001.82999999999</v>
      </c>
      <c r="P12" s="7">
        <f t="shared" si="5"/>
        <v>202.40146399999998</v>
      </c>
    </row>
    <row r="13" spans="1:16" x14ac:dyDescent="0.2">
      <c r="A13" s="8" t="s">
        <v>30</v>
      </c>
      <c r="B13" s="9" t="s">
        <v>31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23400</v>
      </c>
      <c r="I13" s="10">
        <v>0</v>
      </c>
      <c r="J13" s="10">
        <v>0</v>
      </c>
      <c r="K13" s="10">
        <f t="shared" si="0"/>
        <v>0</v>
      </c>
      <c r="L13" s="10">
        <f t="shared" si="1"/>
        <v>0</v>
      </c>
      <c r="M13" s="10">
        <f t="shared" si="2"/>
        <v>0</v>
      </c>
      <c r="N13" s="10">
        <f t="shared" si="3"/>
        <v>-23400</v>
      </c>
      <c r="O13" s="10">
        <f t="shared" si="4"/>
        <v>-23400</v>
      </c>
      <c r="P13" s="10">
        <f t="shared" si="5"/>
        <v>0</v>
      </c>
    </row>
    <row r="14" spans="1:16" x14ac:dyDescent="0.2">
      <c r="A14" s="8" t="s">
        <v>26</v>
      </c>
      <c r="B14" s="9" t="s">
        <v>27</v>
      </c>
      <c r="C14" s="10">
        <v>500000</v>
      </c>
      <c r="D14" s="10">
        <v>500000</v>
      </c>
      <c r="E14" s="10">
        <v>125000</v>
      </c>
      <c r="F14" s="10">
        <v>0</v>
      </c>
      <c r="G14" s="10">
        <v>0</v>
      </c>
      <c r="H14" s="10">
        <v>229601.83</v>
      </c>
      <c r="I14" s="10">
        <v>0</v>
      </c>
      <c r="J14" s="10">
        <v>0</v>
      </c>
      <c r="K14" s="10">
        <f t="shared" si="0"/>
        <v>125000</v>
      </c>
      <c r="L14" s="10">
        <f t="shared" si="1"/>
        <v>500000</v>
      </c>
      <c r="M14" s="10">
        <f t="shared" si="2"/>
        <v>0</v>
      </c>
      <c r="N14" s="10">
        <f t="shared" si="3"/>
        <v>270398.17000000004</v>
      </c>
      <c r="O14" s="10">
        <f t="shared" si="4"/>
        <v>-104601.82999999999</v>
      </c>
      <c r="P14" s="10">
        <f t="shared" si="5"/>
        <v>183.68146399999998</v>
      </c>
    </row>
    <row r="15" spans="1:16" x14ac:dyDescent="0.2">
      <c r="A15" s="5" t="s">
        <v>32</v>
      </c>
      <c r="B15" s="6" t="s">
        <v>33</v>
      </c>
      <c r="C15" s="7">
        <v>10000</v>
      </c>
      <c r="D15" s="7">
        <v>10000</v>
      </c>
      <c r="E15" s="7">
        <v>2500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f t="shared" si="0"/>
        <v>2500</v>
      </c>
      <c r="L15" s="7">
        <f t="shared" si="1"/>
        <v>10000</v>
      </c>
      <c r="M15" s="7">
        <f t="shared" si="2"/>
        <v>0</v>
      </c>
      <c r="N15" s="7">
        <f t="shared" si="3"/>
        <v>10000</v>
      </c>
      <c r="O15" s="7">
        <f t="shared" si="4"/>
        <v>2500</v>
      </c>
      <c r="P15" s="7">
        <f t="shared" si="5"/>
        <v>0</v>
      </c>
    </row>
    <row r="16" spans="1:16" x14ac:dyDescent="0.2">
      <c r="A16" s="8" t="s">
        <v>30</v>
      </c>
      <c r="B16" s="9" t="s">
        <v>31</v>
      </c>
      <c r="C16" s="10">
        <v>10000</v>
      </c>
      <c r="D16" s="10">
        <v>10000</v>
      </c>
      <c r="E16" s="10">
        <v>2500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f t="shared" si="0"/>
        <v>2500</v>
      </c>
      <c r="L16" s="10">
        <f t="shared" si="1"/>
        <v>10000</v>
      </c>
      <c r="M16" s="10">
        <f t="shared" si="2"/>
        <v>0</v>
      </c>
      <c r="N16" s="10">
        <f t="shared" si="3"/>
        <v>10000</v>
      </c>
      <c r="O16" s="10">
        <f t="shared" si="4"/>
        <v>2500</v>
      </c>
      <c r="P16" s="10">
        <f t="shared" si="5"/>
        <v>0</v>
      </c>
    </row>
    <row r="17" spans="1:16" ht="25.5" x14ac:dyDescent="0.2">
      <c r="A17" s="5" t="s">
        <v>34</v>
      </c>
      <c r="B17" s="6" t="s">
        <v>35</v>
      </c>
      <c r="C17" s="7">
        <v>1000</v>
      </c>
      <c r="D17" s="7">
        <v>1000</v>
      </c>
      <c r="E17" s="7">
        <v>250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f t="shared" si="0"/>
        <v>250</v>
      </c>
      <c r="L17" s="7">
        <f t="shared" si="1"/>
        <v>1000</v>
      </c>
      <c r="M17" s="7">
        <f t="shared" si="2"/>
        <v>0</v>
      </c>
      <c r="N17" s="7">
        <f t="shared" si="3"/>
        <v>1000</v>
      </c>
      <c r="O17" s="7">
        <f t="shared" si="4"/>
        <v>250</v>
      </c>
      <c r="P17" s="7">
        <f t="shared" si="5"/>
        <v>0</v>
      </c>
    </row>
    <row r="18" spans="1:16" x14ac:dyDescent="0.2">
      <c r="A18" s="8" t="s">
        <v>30</v>
      </c>
      <c r="B18" s="9" t="s">
        <v>31</v>
      </c>
      <c r="C18" s="10">
        <v>1000</v>
      </c>
      <c r="D18" s="10">
        <v>1000</v>
      </c>
      <c r="E18" s="10">
        <v>250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f t="shared" si="0"/>
        <v>250</v>
      </c>
      <c r="L18" s="10">
        <f t="shared" si="1"/>
        <v>1000</v>
      </c>
      <c r="M18" s="10">
        <f t="shared" si="2"/>
        <v>0</v>
      </c>
      <c r="N18" s="10">
        <f t="shared" si="3"/>
        <v>1000</v>
      </c>
      <c r="O18" s="10">
        <f t="shared" si="4"/>
        <v>250</v>
      </c>
      <c r="P18" s="10">
        <f t="shared" si="5"/>
        <v>0</v>
      </c>
    </row>
    <row r="19" spans="1:16" ht="25.5" x14ac:dyDescent="0.2">
      <c r="A19" s="5" t="s">
        <v>36</v>
      </c>
      <c r="B19" s="6" t="s">
        <v>37</v>
      </c>
      <c r="C19" s="7">
        <v>300000</v>
      </c>
      <c r="D19" s="7">
        <v>300000</v>
      </c>
      <c r="E19" s="7">
        <v>75000</v>
      </c>
      <c r="F19" s="7">
        <v>0</v>
      </c>
      <c r="G19" s="7">
        <v>0</v>
      </c>
      <c r="H19" s="7">
        <v>126471.01999999999</v>
      </c>
      <c r="I19" s="7">
        <v>0</v>
      </c>
      <c r="J19" s="7">
        <v>0</v>
      </c>
      <c r="K19" s="7">
        <f t="shared" si="0"/>
        <v>75000</v>
      </c>
      <c r="L19" s="7">
        <f t="shared" si="1"/>
        <v>300000</v>
      </c>
      <c r="M19" s="7">
        <f t="shared" si="2"/>
        <v>0</v>
      </c>
      <c r="N19" s="7">
        <f t="shared" si="3"/>
        <v>173528.98</v>
      </c>
      <c r="O19" s="7">
        <f t="shared" si="4"/>
        <v>-51471.01999999999</v>
      </c>
      <c r="P19" s="7">
        <f t="shared" si="5"/>
        <v>168.62802666666664</v>
      </c>
    </row>
    <row r="20" spans="1:16" x14ac:dyDescent="0.2">
      <c r="A20" s="8" t="s">
        <v>38</v>
      </c>
      <c r="B20" s="9" t="s">
        <v>39</v>
      </c>
      <c r="C20" s="10">
        <v>20000</v>
      </c>
      <c r="D20" s="10">
        <v>20000</v>
      </c>
      <c r="E20" s="10">
        <v>5000</v>
      </c>
      <c r="F20" s="10">
        <v>0</v>
      </c>
      <c r="G20" s="10">
        <v>0</v>
      </c>
      <c r="H20" s="10">
        <v>4911.8999999999996</v>
      </c>
      <c r="I20" s="10">
        <v>0</v>
      </c>
      <c r="J20" s="10">
        <v>0</v>
      </c>
      <c r="K20" s="10">
        <f t="shared" si="0"/>
        <v>5000</v>
      </c>
      <c r="L20" s="10">
        <f t="shared" si="1"/>
        <v>20000</v>
      </c>
      <c r="M20" s="10">
        <f t="shared" si="2"/>
        <v>0</v>
      </c>
      <c r="N20" s="10">
        <f t="shared" si="3"/>
        <v>15088.1</v>
      </c>
      <c r="O20" s="10">
        <f t="shared" si="4"/>
        <v>88.100000000000364</v>
      </c>
      <c r="P20" s="10">
        <f t="shared" si="5"/>
        <v>98.237999999999985</v>
      </c>
    </row>
    <row r="21" spans="1:16" x14ac:dyDescent="0.2">
      <c r="A21" s="8" t="s">
        <v>40</v>
      </c>
      <c r="B21" s="9" t="s">
        <v>41</v>
      </c>
      <c r="C21" s="10">
        <v>4500</v>
      </c>
      <c r="D21" s="10">
        <v>4500</v>
      </c>
      <c r="E21" s="10">
        <v>1125</v>
      </c>
      <c r="F21" s="10">
        <v>0</v>
      </c>
      <c r="G21" s="10">
        <v>0</v>
      </c>
      <c r="H21" s="10">
        <v>1295.29</v>
      </c>
      <c r="I21" s="10">
        <v>0</v>
      </c>
      <c r="J21" s="10">
        <v>0</v>
      </c>
      <c r="K21" s="10">
        <f t="shared" si="0"/>
        <v>1125</v>
      </c>
      <c r="L21" s="10">
        <f t="shared" si="1"/>
        <v>4500</v>
      </c>
      <c r="M21" s="10">
        <f t="shared" si="2"/>
        <v>0</v>
      </c>
      <c r="N21" s="10">
        <f t="shared" si="3"/>
        <v>3204.71</v>
      </c>
      <c r="O21" s="10">
        <f t="shared" si="4"/>
        <v>-170.28999999999996</v>
      </c>
      <c r="P21" s="10">
        <f t="shared" si="5"/>
        <v>115.13688888888889</v>
      </c>
    </row>
    <row r="22" spans="1:16" x14ac:dyDescent="0.2">
      <c r="A22" s="8" t="s">
        <v>42</v>
      </c>
      <c r="B22" s="9" t="s">
        <v>43</v>
      </c>
      <c r="C22" s="10">
        <v>5500</v>
      </c>
      <c r="D22" s="10">
        <v>5500</v>
      </c>
      <c r="E22" s="10">
        <v>1375</v>
      </c>
      <c r="F22" s="10">
        <v>0</v>
      </c>
      <c r="G22" s="10">
        <v>0</v>
      </c>
      <c r="H22" s="10">
        <v>15942.76</v>
      </c>
      <c r="I22" s="10">
        <v>0</v>
      </c>
      <c r="J22" s="10">
        <v>0</v>
      </c>
      <c r="K22" s="10">
        <f t="shared" si="0"/>
        <v>1375</v>
      </c>
      <c r="L22" s="10">
        <f t="shared" si="1"/>
        <v>5500</v>
      </c>
      <c r="M22" s="10">
        <f t="shared" si="2"/>
        <v>0</v>
      </c>
      <c r="N22" s="10">
        <f t="shared" si="3"/>
        <v>-10442.76</v>
      </c>
      <c r="O22" s="10">
        <f t="shared" si="4"/>
        <v>-14567.76</v>
      </c>
      <c r="P22" s="10">
        <f t="shared" si="5"/>
        <v>1159.4734545454546</v>
      </c>
    </row>
    <row r="23" spans="1:16" x14ac:dyDescent="0.2">
      <c r="A23" s="8" t="s">
        <v>20</v>
      </c>
      <c r="B23" s="9" t="s">
        <v>21</v>
      </c>
      <c r="C23" s="10">
        <v>270000</v>
      </c>
      <c r="D23" s="10">
        <v>270000</v>
      </c>
      <c r="E23" s="10">
        <v>67500</v>
      </c>
      <c r="F23" s="10">
        <v>0</v>
      </c>
      <c r="G23" s="10">
        <v>0</v>
      </c>
      <c r="H23" s="10">
        <v>86467.68</v>
      </c>
      <c r="I23" s="10">
        <v>0</v>
      </c>
      <c r="J23" s="10">
        <v>0</v>
      </c>
      <c r="K23" s="10">
        <f t="shared" si="0"/>
        <v>67500</v>
      </c>
      <c r="L23" s="10">
        <f t="shared" si="1"/>
        <v>270000</v>
      </c>
      <c r="M23" s="10">
        <f t="shared" si="2"/>
        <v>0</v>
      </c>
      <c r="N23" s="10">
        <f t="shared" si="3"/>
        <v>183532.32</v>
      </c>
      <c r="O23" s="10">
        <f t="shared" si="4"/>
        <v>-18967.679999999993</v>
      </c>
      <c r="P23" s="10">
        <f t="shared" si="5"/>
        <v>128.10026666666664</v>
      </c>
    </row>
    <row r="24" spans="1:16" x14ac:dyDescent="0.2">
      <c r="A24" s="8" t="s">
        <v>44</v>
      </c>
      <c r="B24" s="9" t="s">
        <v>45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17853.39</v>
      </c>
      <c r="I24" s="10">
        <v>0</v>
      </c>
      <c r="J24" s="10">
        <v>0</v>
      </c>
      <c r="K24" s="10">
        <f t="shared" si="0"/>
        <v>0</v>
      </c>
      <c r="L24" s="10">
        <f t="shared" si="1"/>
        <v>0</v>
      </c>
      <c r="M24" s="10">
        <f t="shared" si="2"/>
        <v>0</v>
      </c>
      <c r="N24" s="10">
        <f t="shared" si="3"/>
        <v>-17853.39</v>
      </c>
      <c r="O24" s="10">
        <f t="shared" si="4"/>
        <v>-17853.39</v>
      </c>
      <c r="P24" s="10">
        <f t="shared" si="5"/>
        <v>0</v>
      </c>
    </row>
    <row r="25" spans="1:16" x14ac:dyDescent="0.2">
      <c r="A25" s="5" t="s">
        <v>46</v>
      </c>
      <c r="B25" s="6" t="s">
        <v>47</v>
      </c>
      <c r="C25" s="7">
        <v>1019000</v>
      </c>
      <c r="D25" s="7">
        <v>1019000</v>
      </c>
      <c r="E25" s="7">
        <v>254750</v>
      </c>
      <c r="F25" s="7">
        <v>0</v>
      </c>
      <c r="G25" s="7">
        <v>0</v>
      </c>
      <c r="H25" s="7">
        <v>413422.63</v>
      </c>
      <c r="I25" s="7">
        <v>0</v>
      </c>
      <c r="J25" s="7">
        <v>0</v>
      </c>
      <c r="K25" s="7">
        <f t="shared" si="0"/>
        <v>254750</v>
      </c>
      <c r="L25" s="7">
        <f t="shared" si="1"/>
        <v>1019000</v>
      </c>
      <c r="M25" s="7">
        <f t="shared" si="2"/>
        <v>0</v>
      </c>
      <c r="N25" s="7">
        <f t="shared" si="3"/>
        <v>605577.37</v>
      </c>
      <c r="O25" s="7">
        <f t="shared" si="4"/>
        <v>-158672.63</v>
      </c>
      <c r="P25" s="7">
        <f t="shared" si="5"/>
        <v>162.28562512266927</v>
      </c>
    </row>
    <row r="26" spans="1:1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8" spans="1:16" s="11" customFormat="1" ht="18.75" x14ac:dyDescent="0.3">
      <c r="B28" s="11" t="s">
        <v>49</v>
      </c>
      <c r="I28" s="13" t="s">
        <v>50</v>
      </c>
      <c r="J28" s="13"/>
    </row>
  </sheetData>
  <mergeCells count="3">
    <mergeCell ref="A3:L3"/>
    <mergeCell ref="A4:L4"/>
    <mergeCell ref="I28:J28"/>
  </mergeCells>
  <pageMargins left="0.32" right="0.33" top="0.39370078740157499" bottom="0.39370078740157499" header="0" footer="0"/>
  <pageSetup paperSize="9" scale="5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2021-05-26T13:04:37Z</cp:lastPrinted>
  <dcterms:created xsi:type="dcterms:W3CDTF">2021-05-17T07:25:39Z</dcterms:created>
  <dcterms:modified xsi:type="dcterms:W3CDTF">2021-05-26T13:04:39Z</dcterms:modified>
</cp:coreProperties>
</file>