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90" windowWidth="15480" windowHeight="11640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I43" i="1"/>
  <c r="I44" i="1"/>
  <c r="G14" i="1" l="1"/>
  <c r="I30" i="1" l="1"/>
  <c r="G29" i="1"/>
  <c r="I29" i="1" s="1"/>
  <c r="I37" i="1"/>
  <c r="G37" i="1"/>
  <c r="I21" i="1"/>
  <c r="G27" i="1"/>
  <c r="I28" i="1"/>
  <c r="I27" i="1" s="1"/>
  <c r="G25" i="1"/>
  <c r="I26" i="1"/>
  <c r="I25" i="1" s="1"/>
  <c r="G31" i="1"/>
  <c r="I31" i="1" s="1"/>
  <c r="I34" i="1"/>
  <c r="I33" i="1"/>
  <c r="I32" i="1"/>
  <c r="I16" i="1"/>
  <c r="I17" i="1"/>
  <c r="I18" i="1"/>
  <c r="I40" i="1" l="1"/>
  <c r="G39" i="1"/>
  <c r="I39" i="1" s="1"/>
  <c r="I23" i="1"/>
  <c r="G22" i="1"/>
  <c r="G13" i="1" s="1"/>
  <c r="I15" i="1"/>
  <c r="I13" i="1"/>
  <c r="I41" i="1"/>
  <c r="G42" i="1"/>
  <c r="H42" i="1"/>
  <c r="I24" i="1"/>
  <c r="I22" i="1"/>
  <c r="I14" i="1" l="1"/>
  <c r="I12" i="1"/>
  <c r="G12" i="1"/>
  <c r="I45" i="1" l="1"/>
  <c r="G45" i="1"/>
</calcChain>
</file>

<file path=xl/sharedStrings.xml><?xml version="1.0" encoding="utf-8"?>
<sst xmlns="http://schemas.openxmlformats.org/spreadsheetml/2006/main" count="122" uniqueCount="77">
  <si>
    <t xml:space="preserve">Розподіл коштів бюджету розвитку на здійснення заходів на будівництво, реконструкцію і реставрацію, капітальний ремонт об'єктів </t>
  </si>
  <si>
    <t>виробничої, комунікаційної та соціальної інфраструктури за об'єктами у 2021 році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</si>
  <si>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</si>
  <si>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</si>
  <si>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</si>
  <si>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</si>
  <si>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</si>
  <si>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</si>
  <si>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</si>
  <si>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</si>
  <si>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</si>
  <si>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</si>
  <si>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</si>
  <si>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0100000</t>
  </si>
  <si>
    <t/>
  </si>
  <si>
    <t>0116030</t>
  </si>
  <si>
    <t>6030</t>
  </si>
  <si>
    <t>0620</t>
  </si>
  <si>
    <t>Організація благоустрою населених пунктів</t>
  </si>
  <si>
    <t>УСЬОГО</t>
  </si>
  <si>
    <t>X</t>
  </si>
  <si>
    <t>0110000</t>
  </si>
  <si>
    <t>-</t>
  </si>
  <si>
    <t>03539000000</t>
  </si>
  <si>
    <t>Городищенська сiльська рада</t>
  </si>
  <si>
    <t>0111021</t>
  </si>
  <si>
    <t>1021</t>
  </si>
  <si>
    <t>0921</t>
  </si>
  <si>
    <t>Надання загальної середньої освіти закладами загальної середньої освіти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</si>
  <si>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</si>
  <si>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</si>
  <si>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</si>
  <si>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</si>
  <si>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Капітальні видатки ( придбання шкільного автобуса співфінансування)</t>
  </si>
  <si>
    <t>Капітальний ремонт даху Загальноосвітньої школи І-ІІІ ступеня с.Колодеже на вул..Шкільна,3 Горохівського району Волинської області</t>
  </si>
  <si>
    <t>Світлана СОКОЛЮК</t>
  </si>
  <si>
    <t>Х</t>
  </si>
  <si>
    <t>Голова</t>
  </si>
  <si>
    <t>0117363</t>
  </si>
  <si>
    <t>7363</t>
  </si>
  <si>
    <t>0490</t>
  </si>
  <si>
    <t>Виконання інвестиційних проектів в рамках здійснення заходів щодо соціально-економічного розвитку окремих територій</t>
  </si>
  <si>
    <t>0117321</t>
  </si>
  <si>
    <t>7321</t>
  </si>
  <si>
    <t>0443</t>
  </si>
  <si>
    <t>Будівництво-1 освітніх установ та закладів</t>
  </si>
  <si>
    <t>0111010</t>
  </si>
  <si>
    <t>1010</t>
  </si>
  <si>
    <t>0910</t>
  </si>
  <si>
    <t>Надання дошкільної освіти</t>
  </si>
  <si>
    <t>Капітальні видатки ( придбання електричної плити Угринівський ЗДО "Зірочка")</t>
  </si>
  <si>
    <t>0111061</t>
  </si>
  <si>
    <t>1061</t>
  </si>
  <si>
    <t>0111200</t>
  </si>
  <si>
    <t>1200</t>
  </si>
  <si>
    <t>0990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</si>
  <si>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</si>
  <si>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Капітальні видатки ( придбання предметів та матеріалів)</t>
  </si>
  <si>
    <t>Капітальні видатки ( елементи дитячого майданчику)</t>
  </si>
  <si>
    <t>Загальноосвітня школа І-ІІІ ступеня с.Колодеже на вул..Шкільна,3 Горохівського району Волинської області - капітальний ремонт даху</t>
  </si>
  <si>
    <t>Спортзал в городищенському ЗЗСО І-ІІІ ступенів в с.Городище Луцького району Волинської області - капітальний ремонт</t>
  </si>
  <si>
    <t>Вуличне освітлення  по вул.Прилісна, Польова, Зелена в с.Ниви- Губинські Луцького району Волинської області - реконструкція</t>
  </si>
  <si>
    <t>Мережа вуличного освітлення від ТП №143 по вул.Лесі Українки в с.Шклинь Луцького району Волинської області - реконструкція</t>
  </si>
  <si>
    <t>Мережа вуличного освітлення від ТП №144 по вул.Баївська в с.Шклинь Луцького району Волинської області - реконструкція</t>
  </si>
  <si>
    <t>Мережа вуличного освітлення від ТП №293 по вул.Баївська в с.Шклинь Луцького району Волинської області - реконструкція</t>
  </si>
  <si>
    <t>Мережа вуличного освітлення від ТП № 145по вул.Лесі Українки в с.Шклинь Луцького району Волинської області - реконструкція</t>
  </si>
  <si>
    <t>Мережа вуличного освітлення від КТП № 152,ПЛ-04  кВ Л-2 в с.Загаї  Горохівського району Волинської області - реконструкція</t>
  </si>
  <si>
    <t>Виготовлення проектної документації " С030221/Н-17/ Маруся-Михлин " -капітальний ремонт</t>
  </si>
  <si>
    <t xml:space="preserve">Зміни до додатку №5 до рішення сільської ради "Про бюджет Городищенської сільської територіальної громади на 2021 рік" </t>
  </si>
  <si>
    <t>до рішення сільської ради від 10.03.2021р. №4/4"Про внесення змін до</t>
  </si>
  <si>
    <t xml:space="preserve"> рішення сільської ради" від 24.12.2020 № 2/27</t>
  </si>
  <si>
    <t xml:space="preserve">"Про  бюджет Городищенської сільської територіальної громади на 2021 рік" </t>
  </si>
  <si>
    <t>Виготовлення проектної документації " С030208/О 030214/ Сенкевичівка-Жабче ( на Боремель)" - капітальний ремонт</t>
  </si>
  <si>
    <t>Додаток № 6</t>
  </si>
  <si>
    <t>Виготовлення проектної документації "Дорожнє покриття проїжджої частини  вулиці Шевченка смт Сенкевичівка Городищенської сільської ради Луцького району Волинської області - капітальний ремонт</t>
  </si>
  <si>
    <t>Спортивнийзал  Городищенського ЗЗСО І-ІІІ ступенів в с.Городище вул.Шкільна,37 Луцького району Волинської області - Капітальний ремонт</t>
  </si>
  <si>
    <t>Чаруківський дошкільний навчальний заклад "Дзвіночок" по вул.Шкільна,10 села Чаруків Луцького району Волинської області - реконструкція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</si>
</sst>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\-#,##0;#,&quot;-&quot;"/>
    <numFmt numFmtId="165" formatCode="#,##0.0;\-#,##0.0;#.0,&quot;-&quot;"/>
    <numFmt numFmtId="166" formatCode="#,##0.00;\-#,##0.00;#.00,&quot;-&quot;"/>
  </numFmts>
  <fonts count="12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4" fontId="6" fillId="0" borderId="1" xfId="0" quotePrefix="1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5" fillId="0" borderId="0" xfId="0" applyFont="1"/>
    <xf numFmtId="0" fontId="9" fillId="0" borderId="0" xfId="0" quotePrefix="1" applyFont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 wrapText="1"/>
    </xf>
    <xf numFmtId="4" fontId="8" fillId="0" borderId="1" xfId="0" quotePrefix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8" fillId="3" borderId="1" xfId="0" quotePrefix="1" applyFont="1" applyFill="1" applyBorder="1" applyAlignment="1">
      <alignment horizontal="center" vertical="center" wrapText="1"/>
    </xf>
    <xf numFmtId="4" fontId="8" fillId="3" borderId="1" xfId="0" quotePrefix="1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/>
    </xf>
    <xf numFmtId="4" fontId="8" fillId="0" borderId="1" xfId="0" quotePrefix="1" applyNumberFormat="1" applyFont="1" applyBorder="1" applyAlignment="1">
      <alignment horizontal="left" vertical="center" wrapText="1"/>
    </xf>
    <xf numFmtId="4" fontId="8" fillId="0" borderId="1" xfId="0" quotePrefix="1" applyNumberFormat="1" applyFont="1" applyBorder="1" applyAlignment="1">
      <alignment vertical="center" wrapText="1"/>
    </xf>
    <xf numFmtId="166" fontId="6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166" fontId="8" fillId="2" borderId="1" xfId="0" applyNumberFormat="1" applyFont="1" applyFill="1" applyBorder="1" applyAlignment="1">
      <alignment horizontal="center"/>
    </xf>
    <xf numFmtId="0" fontId="10" fillId="0" borderId="0" xfId="2" applyFont="1"/>
    <xf numFmtId="0" fontId="6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1" applyNumberFormat="1" applyFont="1" applyFill="1" applyBorder="1" applyAlignment="1" applyProtection="1"/>
  </cellXfs>
  <cellStyles count="3">
    <cellStyle name="Звичайний" xfId="0" builtinId="0"/>
    <cellStyle name="Звичайни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31" zoomScaleNormal="100" workbookViewId="0">
      <selection activeCell="E31" sqref="E31"/>
    </sheetView>
  </sheetViews>
  <sheetFormatPr defaultRowHeight="12.75" x14ac:dyDescent="0.2"/>
  <cols>
    <col min="1" max="1" width="12.42578125" customWidth="1"/>
    <col min="2" max="3" width="12" customWidth="1"/>
    <col min="4" max="4" width="41.28515625" customWidth="1"/>
    <col min="5" max="5" width="56" customWidth="1"/>
    <col min="6" max="6" width="26.140625" customWidth="1"/>
    <col min="7" max="7" width="19.85546875" customWidth="1"/>
    <col min="8" max="8" width="18.7109375" customWidth="1"/>
    <col min="9" max="9" width="17.5703125" customWidth="1"/>
    <col min="10" max="10" width="18.7109375" customWidth="1"/>
  </cols>
  <sheetData>
    <row r="1" spans="1:11" ht="15.75" x14ac:dyDescent="0.25">
      <c r="H1" s="47" t="s">
        <v>73</v>
      </c>
      <c r="I1" s="47"/>
      <c r="J1" s="47"/>
    </row>
    <row r="2" spans="1:11" ht="18.75" customHeight="1" x14ac:dyDescent="0.25">
      <c r="H2" s="42" t="s">
        <v>69</v>
      </c>
      <c r="I2" s="42"/>
      <c r="J2" s="42"/>
      <c r="K2" s="42"/>
    </row>
    <row r="3" spans="1:11" ht="18" customHeight="1" x14ac:dyDescent="0.25">
      <c r="H3" s="42" t="s">
        <v>70</v>
      </c>
      <c r="I3" s="42"/>
      <c r="J3" s="42"/>
      <c r="K3" s="42"/>
    </row>
    <row r="4" spans="1:11" ht="19.5" customHeight="1" x14ac:dyDescent="0.25">
      <c r="H4" s="42" t="s">
        <v>71</v>
      </c>
      <c r="I4" s="42"/>
      <c r="J4" s="42"/>
      <c r="K4" s="42"/>
    </row>
    <row r="5" spans="1:11" ht="18.75" x14ac:dyDescent="0.3">
      <c r="D5" s="17" t="s">
        <v>68</v>
      </c>
    </row>
    <row r="6" spans="1:11" s="3" customFormat="1" ht="18.75" x14ac:dyDescent="0.3">
      <c r="A6" s="44" t="s">
        <v>0</v>
      </c>
      <c r="B6" s="45"/>
      <c r="C6" s="45"/>
      <c r="D6" s="45"/>
      <c r="E6" s="45"/>
      <c r="F6" s="45"/>
      <c r="G6" s="45"/>
      <c r="H6" s="45"/>
      <c r="I6" s="45"/>
      <c r="J6" s="45"/>
    </row>
    <row r="7" spans="1:11" s="3" customFormat="1" ht="18.75" x14ac:dyDescent="0.3">
      <c r="A7" s="44" t="s">
        <v>1</v>
      </c>
      <c r="B7" s="45"/>
      <c r="C7" s="45"/>
      <c r="D7" s="45"/>
      <c r="E7" s="45"/>
      <c r="F7" s="45"/>
      <c r="G7" s="45"/>
      <c r="H7" s="45"/>
      <c r="I7" s="45"/>
      <c r="J7" s="45"/>
    </row>
    <row r="8" spans="1:11" x14ac:dyDescent="0.2">
      <c r="A8" s="18" t="s">
        <v>23</v>
      </c>
    </row>
    <row r="9" spans="1:11" x14ac:dyDescent="0.2">
      <c r="A9" s="15" t="s">
        <v>2</v>
      </c>
      <c r="J9" s="1" t="s">
        <v>3</v>
      </c>
    </row>
    <row r="10" spans="1:11" ht="157.5" x14ac:dyDescent="0.2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11</v>
      </c>
    </row>
    <row r="11" spans="1:11" ht="15.75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</row>
    <row r="12" spans="1:11" ht="18.75" customHeight="1" x14ac:dyDescent="0.2">
      <c r="A12" s="13" t="s">
        <v>13</v>
      </c>
      <c r="B12" s="5" t="s">
        <v>14</v>
      </c>
      <c r="C12" s="5" t="s">
        <v>14</v>
      </c>
      <c r="D12" s="5" t="s">
        <v>24</v>
      </c>
      <c r="E12" s="5" t="s">
        <v>14</v>
      </c>
      <c r="F12" s="5" t="s">
        <v>14</v>
      </c>
      <c r="G12" s="38">
        <f>G13</f>
        <v>5003328.22</v>
      </c>
      <c r="H12" s="38"/>
      <c r="I12" s="38">
        <f t="shared" ref="I12" si="0">I13</f>
        <v>5003328.22</v>
      </c>
      <c r="J12" s="26">
        <v>0</v>
      </c>
    </row>
    <row r="13" spans="1:11" ht="18.75" customHeight="1" x14ac:dyDescent="0.2">
      <c r="A13" s="13" t="s">
        <v>21</v>
      </c>
      <c r="B13" s="5" t="s">
        <v>14</v>
      </c>
      <c r="C13" s="5" t="s">
        <v>14</v>
      </c>
      <c r="D13" s="5" t="s">
        <v>24</v>
      </c>
      <c r="E13" s="5" t="s">
        <v>14</v>
      </c>
      <c r="F13" s="5" t="s">
        <v>14</v>
      </c>
      <c r="G13" s="38">
        <f>G14+G22+G39+G25+G27+G29+G31+G37</f>
        <v>5003328.22</v>
      </c>
      <c r="H13" s="38"/>
      <c r="I13" s="38">
        <f>G13</f>
        <v>5003328.22</v>
      </c>
      <c r="J13" s="26">
        <v>0</v>
      </c>
    </row>
    <row r="14" spans="1:11" ht="30.75" customHeight="1" x14ac:dyDescent="0.2">
      <c r="A14" s="22" t="s">
        <v>15</v>
      </c>
      <c r="B14" s="23" t="s">
        <v>16</v>
      </c>
      <c r="C14" s="23" t="s">
        <v>17</v>
      </c>
      <c r="D14" s="24" t="s">
        <v>18</v>
      </c>
      <c r="E14" s="2"/>
      <c r="F14" s="23" t="s">
        <v>36</v>
      </c>
      <c r="G14" s="38">
        <f>G15+G16+G17+G18+G19+G20+G21</f>
        <v>386234.22</v>
      </c>
      <c r="H14" s="39" t="s">
        <v>36</v>
      </c>
      <c r="I14" s="39">
        <f>G14</f>
        <v>386234.22</v>
      </c>
      <c r="J14" s="26" t="s">
        <v>36</v>
      </c>
    </row>
    <row r="15" spans="1:11" ht="54.75" customHeight="1" x14ac:dyDescent="0.2">
      <c r="A15" s="6"/>
      <c r="B15" s="7"/>
      <c r="C15" s="7"/>
      <c r="D15" s="12"/>
      <c r="E15" s="8" t="s">
        <v>61</v>
      </c>
      <c r="F15" s="7">
        <v>2021</v>
      </c>
      <c r="G15" s="19">
        <v>150000</v>
      </c>
      <c r="H15" s="20"/>
      <c r="I15" s="20">
        <f>G15</f>
        <v>150000</v>
      </c>
      <c r="J15" s="20">
        <v>100</v>
      </c>
    </row>
    <row r="16" spans="1:11" ht="61.5" customHeight="1" x14ac:dyDescent="0.2">
      <c r="A16" s="6"/>
      <c r="B16" s="7"/>
      <c r="C16" s="7"/>
      <c r="D16" s="12"/>
      <c r="E16" s="8" t="s">
        <v>62</v>
      </c>
      <c r="F16" s="7">
        <v>2021</v>
      </c>
      <c r="G16" s="19">
        <v>10000</v>
      </c>
      <c r="H16" s="20"/>
      <c r="I16" s="20">
        <f t="shared" ref="I16:I18" si="1">G16</f>
        <v>10000</v>
      </c>
      <c r="J16" s="20">
        <v>100</v>
      </c>
    </row>
    <row r="17" spans="1:10" ht="45" customHeight="1" x14ac:dyDescent="0.2">
      <c r="A17" s="6"/>
      <c r="B17" s="7"/>
      <c r="C17" s="7"/>
      <c r="D17" s="12"/>
      <c r="E17" s="8" t="s">
        <v>63</v>
      </c>
      <c r="F17" s="7">
        <v>2021</v>
      </c>
      <c r="G17" s="19">
        <v>10000</v>
      </c>
      <c r="H17" s="20"/>
      <c r="I17" s="20">
        <f t="shared" si="1"/>
        <v>10000</v>
      </c>
      <c r="J17" s="20">
        <v>100</v>
      </c>
    </row>
    <row r="18" spans="1:10" ht="54" customHeight="1" x14ac:dyDescent="0.2">
      <c r="A18" s="6"/>
      <c r="B18" s="7"/>
      <c r="C18" s="7"/>
      <c r="D18" s="12"/>
      <c r="E18" s="8" t="s">
        <v>64</v>
      </c>
      <c r="F18" s="7">
        <v>2021</v>
      </c>
      <c r="G18" s="19">
        <v>70000</v>
      </c>
      <c r="H18" s="20"/>
      <c r="I18" s="20">
        <f t="shared" si="1"/>
        <v>70000</v>
      </c>
      <c r="J18" s="20">
        <v>100</v>
      </c>
    </row>
    <row r="19" spans="1:10" ht="59.25" customHeight="1" x14ac:dyDescent="0.2">
      <c r="A19" s="6"/>
      <c r="B19" s="8"/>
      <c r="C19" s="8"/>
      <c r="D19" s="8"/>
      <c r="E19" s="8" t="s">
        <v>65</v>
      </c>
      <c r="F19" s="7">
        <v>2021</v>
      </c>
      <c r="G19" s="19">
        <v>10000</v>
      </c>
      <c r="H19" s="20"/>
      <c r="I19" s="20">
        <v>100000</v>
      </c>
      <c r="J19" s="20">
        <v>100</v>
      </c>
    </row>
    <row r="20" spans="1:10" ht="52.5" customHeight="1" x14ac:dyDescent="0.2">
      <c r="A20" s="6"/>
      <c r="B20" s="8"/>
      <c r="C20" s="8"/>
      <c r="D20" s="8"/>
      <c r="E20" s="8" t="s">
        <v>66</v>
      </c>
      <c r="F20" s="7">
        <v>2021</v>
      </c>
      <c r="G20" s="19">
        <v>100000</v>
      </c>
      <c r="H20" s="20"/>
      <c r="I20" s="20">
        <v>100000</v>
      </c>
      <c r="J20" s="20">
        <v>100</v>
      </c>
    </row>
    <row r="21" spans="1:10" ht="28.5" customHeight="1" x14ac:dyDescent="0.2">
      <c r="A21" s="6"/>
      <c r="B21" s="8"/>
      <c r="C21" s="8"/>
      <c r="D21" s="8"/>
      <c r="E21" s="8" t="s">
        <v>58</v>
      </c>
      <c r="F21" s="7">
        <v>2021</v>
      </c>
      <c r="G21" s="37">
        <v>36234.22</v>
      </c>
      <c r="H21" s="35"/>
      <c r="I21" s="35">
        <f>G21</f>
        <v>36234.22</v>
      </c>
      <c r="J21" s="20">
        <v>100</v>
      </c>
    </row>
    <row r="22" spans="1:10" ht="48.75" customHeight="1" x14ac:dyDescent="0.2">
      <c r="A22" s="27" t="s">
        <v>25</v>
      </c>
      <c r="B22" s="27" t="s">
        <v>26</v>
      </c>
      <c r="C22" s="28" t="s">
        <v>27</v>
      </c>
      <c r="D22" s="33" t="s">
        <v>28</v>
      </c>
      <c r="E22" s="23"/>
      <c r="F22" s="23" t="s">
        <v>36</v>
      </c>
      <c r="G22" s="25">
        <f>G23+G24</f>
        <v>600000</v>
      </c>
      <c r="H22" s="23" t="s">
        <v>36</v>
      </c>
      <c r="I22" s="26">
        <f>G22</f>
        <v>600000</v>
      </c>
      <c r="J22" s="25" t="s">
        <v>36</v>
      </c>
    </row>
    <row r="23" spans="1:10" ht="41.25" hidden="1" customHeight="1" x14ac:dyDescent="0.2">
      <c r="A23" s="9"/>
      <c r="B23" s="9"/>
      <c r="C23" s="10"/>
      <c r="D23" s="10"/>
      <c r="E23" s="12" t="s">
        <v>33</v>
      </c>
      <c r="F23" s="7">
        <v>2021</v>
      </c>
      <c r="G23" s="19">
        <v>600000</v>
      </c>
      <c r="H23" s="23" t="s">
        <v>36</v>
      </c>
      <c r="I23" s="20">
        <f>G23</f>
        <v>600000</v>
      </c>
      <c r="J23" s="25" t="s">
        <v>36</v>
      </c>
    </row>
    <row r="24" spans="1:10" ht="83.25" hidden="1" customHeight="1" x14ac:dyDescent="0.25">
      <c r="A24" s="9"/>
      <c r="B24" s="9"/>
      <c r="C24" s="10"/>
      <c r="D24" s="10"/>
      <c r="E24" s="29" t="s">
        <v>34</v>
      </c>
      <c r="F24" s="7">
        <v>2021</v>
      </c>
      <c r="G24" s="19">
        <v>0</v>
      </c>
      <c r="H24" s="23" t="s">
        <v>36</v>
      </c>
      <c r="I24" s="20">
        <f t="shared" ref="I24:I44" si="2">G24</f>
        <v>0</v>
      </c>
      <c r="J24" s="25" t="s">
        <v>36</v>
      </c>
    </row>
    <row r="25" spans="1:10" ht="37.5" customHeight="1" x14ac:dyDescent="0.25">
      <c r="A25" s="27" t="s">
        <v>46</v>
      </c>
      <c r="B25" s="27" t="s">
        <v>47</v>
      </c>
      <c r="C25" s="28" t="s">
        <v>48</v>
      </c>
      <c r="D25" s="34" t="s">
        <v>49</v>
      </c>
      <c r="E25" s="29"/>
      <c r="F25" s="23" t="s">
        <v>36</v>
      </c>
      <c r="G25" s="25">
        <f>G26</f>
        <v>7100</v>
      </c>
      <c r="H25" s="23" t="s">
        <v>36</v>
      </c>
      <c r="I25" s="26">
        <f>I26</f>
        <v>7100</v>
      </c>
      <c r="J25" s="25" t="s">
        <v>36</v>
      </c>
    </row>
    <row r="26" spans="1:10" ht="30.75" customHeight="1" x14ac:dyDescent="0.25">
      <c r="A26" s="9"/>
      <c r="B26" s="9"/>
      <c r="C26" s="10"/>
      <c r="D26" s="10"/>
      <c r="E26" s="29" t="s">
        <v>50</v>
      </c>
      <c r="F26" s="7">
        <v>2021</v>
      </c>
      <c r="G26" s="19">
        <v>7100</v>
      </c>
      <c r="H26" s="23"/>
      <c r="I26" s="20">
        <f>G26</f>
        <v>7100</v>
      </c>
      <c r="J26" s="19">
        <v>100</v>
      </c>
    </row>
    <row r="27" spans="1:10" ht="57" customHeight="1" x14ac:dyDescent="0.25">
      <c r="A27" s="27" t="s">
        <v>51</v>
      </c>
      <c r="B27" s="27" t="s">
        <v>52</v>
      </c>
      <c r="C27" s="28" t="s">
        <v>27</v>
      </c>
      <c r="D27" s="34" t="s">
        <v>28</v>
      </c>
      <c r="E27" s="29"/>
      <c r="F27" s="23" t="s">
        <v>36</v>
      </c>
      <c r="G27" s="25">
        <f>G28</f>
        <v>400000</v>
      </c>
      <c r="H27" s="23" t="s">
        <v>36</v>
      </c>
      <c r="I27" s="26">
        <f>I28</f>
        <v>400000</v>
      </c>
      <c r="J27" s="25" t="s">
        <v>36</v>
      </c>
    </row>
    <row r="28" spans="1:10" ht="51.75" customHeight="1" x14ac:dyDescent="0.25">
      <c r="A28" s="9"/>
      <c r="B28" s="9"/>
      <c r="C28" s="10"/>
      <c r="D28" s="10"/>
      <c r="E28" s="29" t="s">
        <v>75</v>
      </c>
      <c r="F28" s="7">
        <v>2021</v>
      </c>
      <c r="G28" s="19">
        <v>400000</v>
      </c>
      <c r="H28" s="23"/>
      <c r="I28" s="20">
        <f t="shared" ref="I28:I34" si="3">G28</f>
        <v>400000</v>
      </c>
      <c r="J28" s="19">
        <v>100</v>
      </c>
    </row>
    <row r="29" spans="1:10" ht="91.5" customHeight="1" x14ac:dyDescent="0.25">
      <c r="A29" s="27" t="s">
        <v>53</v>
      </c>
      <c r="B29" s="27" t="s">
        <v>54</v>
      </c>
      <c r="C29" s="28" t="s">
        <v>55</v>
      </c>
      <c r="D29" s="34" t="s">
        <v>56</v>
      </c>
      <c r="E29" s="29"/>
      <c r="F29" s="23" t="s">
        <v>36</v>
      </c>
      <c r="G29" s="25">
        <f>G30</f>
        <v>9994</v>
      </c>
      <c r="H29" s="23" t="s">
        <v>36</v>
      </c>
      <c r="I29" s="26">
        <f t="shared" si="3"/>
        <v>9994</v>
      </c>
      <c r="J29" s="25" t="s">
        <v>36</v>
      </c>
    </row>
    <row r="30" spans="1:10" ht="40.5" customHeight="1" x14ac:dyDescent="0.25">
      <c r="A30" s="9"/>
      <c r="B30" s="9"/>
      <c r="C30" s="10"/>
      <c r="D30" s="10"/>
      <c r="E30" s="29" t="s">
        <v>57</v>
      </c>
      <c r="F30" s="7">
        <v>2021</v>
      </c>
      <c r="G30" s="19">
        <v>9994</v>
      </c>
      <c r="H30" s="23"/>
      <c r="I30" s="20">
        <f t="shared" si="3"/>
        <v>9994</v>
      </c>
      <c r="J30" s="19">
        <v>100</v>
      </c>
    </row>
    <row r="31" spans="1:10" ht="50.25" customHeight="1" x14ac:dyDescent="0.25">
      <c r="A31" s="27" t="s">
        <v>42</v>
      </c>
      <c r="B31" s="27" t="s">
        <v>43</v>
      </c>
      <c r="C31" s="28" t="s">
        <v>44</v>
      </c>
      <c r="D31" s="34" t="s">
        <v>45</v>
      </c>
      <c r="E31" s="29"/>
      <c r="F31" s="23" t="s">
        <v>36</v>
      </c>
      <c r="G31" s="25">
        <f>G32+G33+G34</f>
        <v>3150000</v>
      </c>
      <c r="H31" s="23" t="s">
        <v>36</v>
      </c>
      <c r="I31" s="26">
        <f t="shared" si="3"/>
        <v>3150000</v>
      </c>
      <c r="J31" s="25" t="s">
        <v>36</v>
      </c>
    </row>
    <row r="32" spans="1:10" ht="54.75" customHeight="1" x14ac:dyDescent="0.25">
      <c r="A32" s="9"/>
      <c r="B32" s="9"/>
      <c r="C32" s="10"/>
      <c r="D32" s="10"/>
      <c r="E32" s="29" t="s">
        <v>76</v>
      </c>
      <c r="F32" s="7">
        <v>2021</v>
      </c>
      <c r="G32" s="19">
        <v>2000000</v>
      </c>
      <c r="H32" s="21"/>
      <c r="I32" s="20">
        <f t="shared" si="3"/>
        <v>2000000</v>
      </c>
      <c r="J32" s="20">
        <v>100</v>
      </c>
    </row>
    <row r="33" spans="1:10" ht="46.5" customHeight="1" x14ac:dyDescent="0.25">
      <c r="A33" s="9"/>
      <c r="B33" s="9"/>
      <c r="C33" s="10"/>
      <c r="D33" s="10"/>
      <c r="E33" s="40" t="s">
        <v>59</v>
      </c>
      <c r="F33" s="7">
        <v>2021</v>
      </c>
      <c r="G33" s="19">
        <v>600000</v>
      </c>
      <c r="H33" s="21"/>
      <c r="I33" s="20">
        <f t="shared" si="3"/>
        <v>600000</v>
      </c>
      <c r="J33" s="20">
        <v>100</v>
      </c>
    </row>
    <row r="34" spans="1:10" ht="49.5" customHeight="1" x14ac:dyDescent="0.25">
      <c r="A34" s="9"/>
      <c r="B34" s="9"/>
      <c r="C34" s="10"/>
      <c r="D34" s="10"/>
      <c r="E34" s="29" t="s">
        <v>60</v>
      </c>
      <c r="F34" s="7">
        <v>2021</v>
      </c>
      <c r="G34" s="19">
        <v>550000</v>
      </c>
      <c r="H34" s="21"/>
      <c r="I34" s="20">
        <f t="shared" si="3"/>
        <v>550000</v>
      </c>
      <c r="J34" s="20">
        <v>100</v>
      </c>
    </row>
    <row r="35" spans="1:10" ht="83.25" hidden="1" customHeight="1" x14ac:dyDescent="0.25">
      <c r="A35" s="9"/>
      <c r="B35" s="9"/>
      <c r="C35" s="10"/>
      <c r="D35" s="10"/>
      <c r="E35" s="29"/>
      <c r="F35" s="7"/>
      <c r="G35" s="19"/>
      <c r="H35" s="21"/>
      <c r="I35" s="20"/>
      <c r="J35" s="20"/>
    </row>
    <row r="36" spans="1:10" ht="83.25" hidden="1" customHeight="1" x14ac:dyDescent="0.25">
      <c r="A36" s="9"/>
      <c r="B36" s="9"/>
      <c r="C36" s="10"/>
      <c r="D36" s="10"/>
      <c r="E36" s="29"/>
      <c r="F36" s="7"/>
      <c r="G36" s="19"/>
      <c r="H36" s="21"/>
      <c r="I36" s="20"/>
      <c r="J36" s="20"/>
    </row>
    <row r="37" spans="1:10" ht="83.25" customHeight="1" x14ac:dyDescent="0.25">
      <c r="A37" s="27" t="s">
        <v>38</v>
      </c>
      <c r="B37" s="27" t="s">
        <v>39</v>
      </c>
      <c r="C37" s="28" t="s">
        <v>40</v>
      </c>
      <c r="D37" s="34" t="s">
        <v>41</v>
      </c>
      <c r="E37" s="29"/>
      <c r="F37" s="23" t="s">
        <v>36</v>
      </c>
      <c r="G37" s="25">
        <f>G38</f>
        <v>250000</v>
      </c>
      <c r="H37" s="36" t="s">
        <v>36</v>
      </c>
      <c r="I37" s="26">
        <f>I38</f>
        <v>250000</v>
      </c>
      <c r="J37" s="26" t="s">
        <v>36</v>
      </c>
    </row>
    <row r="38" spans="1:10" ht="51" customHeight="1" x14ac:dyDescent="0.25">
      <c r="A38" s="9"/>
      <c r="B38" s="9"/>
      <c r="C38" s="10"/>
      <c r="D38" s="10"/>
      <c r="E38" s="29" t="s">
        <v>59</v>
      </c>
      <c r="F38" s="7">
        <v>2021</v>
      </c>
      <c r="G38" s="19">
        <v>250000</v>
      </c>
      <c r="H38" s="21"/>
      <c r="I38" s="20">
        <v>250000</v>
      </c>
      <c r="J38" s="20">
        <v>100</v>
      </c>
    </row>
    <row r="39" spans="1:10" ht="66" customHeight="1" x14ac:dyDescent="0.2">
      <c r="A39" s="27" t="s">
        <v>29</v>
      </c>
      <c r="B39" s="27" t="s">
        <v>30</v>
      </c>
      <c r="C39" s="28" t="s">
        <v>31</v>
      </c>
      <c r="D39" s="33" t="s">
        <v>32</v>
      </c>
      <c r="E39" s="12"/>
      <c r="F39" s="23" t="s">
        <v>36</v>
      </c>
      <c r="G39" s="25">
        <f>G40+G41</f>
        <v>200000</v>
      </c>
      <c r="H39" s="23" t="s">
        <v>36</v>
      </c>
      <c r="I39" s="26">
        <f t="shared" si="2"/>
        <v>200000</v>
      </c>
      <c r="J39" s="25" t="s">
        <v>36</v>
      </c>
    </row>
    <row r="40" spans="1:10" ht="53.25" customHeight="1" x14ac:dyDescent="0.25">
      <c r="A40" s="9"/>
      <c r="B40" s="9"/>
      <c r="C40" s="10"/>
      <c r="D40" s="10"/>
      <c r="E40" s="43" t="s">
        <v>72</v>
      </c>
      <c r="F40" s="7">
        <v>2021</v>
      </c>
      <c r="G40" s="19">
        <v>100000</v>
      </c>
      <c r="H40" s="20"/>
      <c r="I40" s="20">
        <f>G40</f>
        <v>100000</v>
      </c>
      <c r="J40" s="20">
        <v>100</v>
      </c>
    </row>
    <row r="41" spans="1:10" ht="47.25" customHeight="1" x14ac:dyDescent="0.2">
      <c r="A41" s="9"/>
      <c r="B41" s="9"/>
      <c r="C41" s="10"/>
      <c r="D41" s="10"/>
      <c r="E41" s="12" t="s">
        <v>67</v>
      </c>
      <c r="F41" s="7">
        <v>2021</v>
      </c>
      <c r="G41" s="19">
        <v>100000</v>
      </c>
      <c r="H41" s="20"/>
      <c r="I41" s="20">
        <f t="shared" si="2"/>
        <v>100000</v>
      </c>
      <c r="J41" s="20">
        <v>100</v>
      </c>
    </row>
    <row r="42" spans="1:10" s="2" customFormat="1" ht="15.75" hidden="1" x14ac:dyDescent="0.2">
      <c r="A42" s="30"/>
      <c r="B42" s="23"/>
      <c r="C42" s="23"/>
      <c r="D42" s="31"/>
      <c r="E42" s="23"/>
      <c r="F42" s="23"/>
      <c r="G42" s="25">
        <f>G44</f>
        <v>100000</v>
      </c>
      <c r="H42" s="25">
        <f t="shared" ref="H42" si="4">H44</f>
        <v>0</v>
      </c>
      <c r="I42" s="20">
        <f t="shared" si="2"/>
        <v>100000</v>
      </c>
      <c r="J42" s="20">
        <v>100</v>
      </c>
    </row>
    <row r="43" spans="1:10" s="2" customFormat="1" ht="15.75" hidden="1" x14ac:dyDescent="0.2">
      <c r="A43" s="30"/>
      <c r="B43" s="23"/>
      <c r="C43" s="23"/>
      <c r="D43" s="31"/>
      <c r="E43" s="23"/>
      <c r="F43" s="23"/>
      <c r="G43" s="25"/>
      <c r="H43" s="25" t="s">
        <v>22</v>
      </c>
      <c r="I43" s="20">
        <f t="shared" si="2"/>
        <v>0</v>
      </c>
      <c r="J43" s="20">
        <v>100</v>
      </c>
    </row>
    <row r="44" spans="1:10" ht="72" customHeight="1" x14ac:dyDescent="0.2">
      <c r="A44" s="6"/>
      <c r="B44" s="7"/>
      <c r="C44" s="7"/>
      <c r="D44" s="7"/>
      <c r="E44" s="12" t="s">
        <v>74</v>
      </c>
      <c r="F44" s="7">
        <v>2021</v>
      </c>
      <c r="G44" s="19">
        <v>100000</v>
      </c>
      <c r="H44" s="20"/>
      <c r="I44" s="20">
        <f t="shared" si="2"/>
        <v>100000</v>
      </c>
      <c r="J44" s="20">
        <v>100</v>
      </c>
    </row>
    <row r="45" spans="1:10" ht="23.25" customHeight="1" x14ac:dyDescent="0.25">
      <c r="A45" s="11" t="s">
        <v>20</v>
      </c>
      <c r="B45" s="11" t="s">
        <v>20</v>
      </c>
      <c r="C45" s="11" t="s">
        <v>20</v>
      </c>
      <c r="D45" s="11" t="s">
        <v>19</v>
      </c>
      <c r="E45" s="11" t="s">
        <v>20</v>
      </c>
      <c r="F45" s="11" t="s">
        <v>20</v>
      </c>
      <c r="G45" s="41">
        <f>G12+G42</f>
        <v>5103328.22</v>
      </c>
      <c r="H45" s="41" t="s">
        <v>20</v>
      </c>
      <c r="I45" s="41">
        <f>I12+I42</f>
        <v>5103328.22</v>
      </c>
      <c r="J45" s="32" t="s">
        <v>20</v>
      </c>
    </row>
    <row r="47" spans="1:10" x14ac:dyDescent="0.2">
      <c r="A47" s="46"/>
      <c r="B47" s="46"/>
      <c r="C47" s="46"/>
      <c r="D47" s="46"/>
      <c r="E47" s="46"/>
      <c r="F47" s="46"/>
      <c r="G47" s="46"/>
      <c r="H47" s="46"/>
      <c r="I47" s="46"/>
      <c r="J47" s="46"/>
    </row>
    <row r="49" spans="2:14" ht="18.75" x14ac:dyDescent="0.3">
      <c r="B49" s="14" t="s">
        <v>37</v>
      </c>
      <c r="C49" s="3"/>
      <c r="D49" s="3"/>
      <c r="F49" s="3"/>
      <c r="H49" s="17" t="s">
        <v>35</v>
      </c>
      <c r="I49" s="16"/>
      <c r="N49" s="14"/>
    </row>
  </sheetData>
  <mergeCells count="4">
    <mergeCell ref="A6:J6"/>
    <mergeCell ref="A7:J7"/>
    <mergeCell ref="A47:J47"/>
    <mergeCell ref="H1:J1"/>
  </mergeCells>
  <pageMargins left="0.19685039370078741" right="0.19685039370078741" top="0.39370078740157483" bottom="0.19685039370078741" header="0" footer="0"/>
  <pageSetup paperSize="9" scale="5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Пользователь</cp:lastModifiedBy>
  <cp:lastPrinted>2021-03-22T09:13:09Z</cp:lastPrinted>
  <dcterms:created xsi:type="dcterms:W3CDTF">2020-12-26T15:17:05Z</dcterms:created>
  <dcterms:modified xsi:type="dcterms:W3CDTF">2021-03-22T09:13:52Z</dcterms:modified>
</cp:coreProperties>
</file>